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45" windowWidth="14685" windowHeight="8265" firstSheet="1" activeTab="2"/>
  </bookViews>
  <sheets>
    <sheet name="Кассовый план Д (12.03.14.)" sheetId="1" r:id="rId1"/>
    <sheet name="ОТЧЕТ ДОХ (2 кв.)" sheetId="2" r:id="rId2"/>
    <sheet name="ОТЧЕТ РАСХ(2 кв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<sst xmlns="http://schemas.openxmlformats.org/spreadsheetml/2006/main" count="1600" uniqueCount="595">
  <si>
    <t>№ п/п</t>
  </si>
  <si>
    <t>ИСТОЧНИКИ ДОХОДОВ</t>
  </si>
  <si>
    <t>2.1</t>
  </si>
  <si>
    <t>ВСЕГО  ДОХОДОВ</t>
  </si>
  <si>
    <t>( тыс. руб)</t>
  </si>
  <si>
    <t>1.1.</t>
  </si>
  <si>
    <t>20203024030000151</t>
  </si>
  <si>
    <t>20203027030100151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</si>
  <si>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</si>
  <si>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11109043030000120</t>
  </si>
  <si>
    <t>20203027030200151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</si>
  <si>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</si>
  <si>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</si>
  <si>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</si>
  <si>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</si>
  <si>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</si>
  <si>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</si>
  <si>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</si>
  <si>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</si>
  <si>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</si>
  <si>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>10000000000000000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</si>
  <si>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</si>
  <si>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</si>
  <si>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</si>
  <si>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</si>
  <si>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</si>
  <si>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</si>
  <si>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</si>
  <si>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</si>
  <si>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</si>
  <si>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</si>
  <si>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</si>
  <si>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</si>
  <si>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</si>
  <si>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</si>
  <si>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</si>
  <si>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</si>
  <si>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</si>
  <si>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</si>
  <si>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</si>
  <si>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</si>
  <si>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</si>
  <si>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</si>
  <si>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</si>
  <si>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</si>
  <si>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</si>
  <si>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</si>
  <si>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</si>
  <si>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</si>
  <si>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</si>
  <si>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</si>
  <si>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10600000000000000</t>
  </si>
  <si>
    <t>НАЛОГИ НА ИМУЩЕСТВО</t>
  </si>
  <si>
    <t>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</si>
  <si>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</si>
  <si>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</si>
  <si>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</si>
  <si>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</si>
  <si>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</si>
  <si>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</si>
  <si>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</si>
  <si>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</si>
  <si>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</si>
  <si>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</si>
  <si>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4.</t>
  </si>
  <si>
    <t>11100000000000000</t>
  </si>
  <si>
    <t>ДОХОДЫ ОТ ИСПОЛЬЗОВАНИЯ ИМУЩЕСТВА, НАХОДЯЩЕГОСЯ В ГОСУДАРСТВЕННОЙ И МУНИЦИПАЛЬНОЙ СОБСТВЕННОСТИ</t>
  </si>
  <si>
    <t>4.1.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</si>
  <si>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</si>
  <si>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</si>
  <si>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4.1.1</t>
  </si>
  <si>
    <t>11107013030000120</t>
  </si>
  <si>
    <t>4.2.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</si>
  <si>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</si>
  <si>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</si>
  <si>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4.2.1.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</si>
  <si>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</si>
  <si>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5.</t>
  </si>
  <si>
    <t>11300000000000000</t>
  </si>
  <si>
    <t>ДОХОДЫ ОТ ОКАЗАНИЯ ПЛАТНЫХ УСЛУГ(РАБОТ) И КОМПЕНСАЦИИ ЗАТРАТ ГОСУДАРСТВА</t>
  </si>
  <si>
    <t>5.1.</t>
  </si>
  <si>
    <t>11301000000000130</t>
  </si>
  <si>
    <t>Доходы от оказания платных услуг(работ)</t>
  </si>
  <si>
    <t>5.1.1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</si>
  <si>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</si>
  <si>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</si>
  <si>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</si>
  <si>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</si>
  <si>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</si>
  <si>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</si>
  <si>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</si>
  <si>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</si>
  <si>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5.2.1.1</t>
  </si>
  <si>
    <t>11302993030100130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</si>
  <si>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</si>
  <si>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</si>
  <si>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</si>
  <si>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</si>
  <si>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6.</t>
  </si>
  <si>
    <t>11400000000000000</t>
  </si>
  <si>
    <t>ДОХОДЫ ОТ ПРОДАЖИ МАТЕРИАЛЬНЫХ И НЕМАТЕРИАЛЬНЫХ АКТИВОВ</t>
  </si>
  <si>
    <t>6.1.</t>
  </si>
  <si>
    <t>11404000000000420</t>
  </si>
  <si>
    <t>Доходы от продажи нематериальных активов</t>
  </si>
  <si>
    <t>6.1.1</t>
  </si>
  <si>
    <t>11404030030000420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</si>
  <si>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</si>
  <si>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7.</t>
  </si>
  <si>
    <t>11600000000000000</t>
  </si>
  <si>
    <t>ШТРАФЫ,САНКЦИИ,ВОЗМЕЩЕНИЕ УЩЕРБА</t>
  </si>
  <si>
    <t>7.1.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</si>
  <si>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</si>
  <si>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</si>
  <si>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</si>
  <si>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7.1.1</t>
  </si>
  <si>
    <t>7.1.2</t>
  </si>
  <si>
    <t>7.2.</t>
  </si>
  <si>
    <t>11618000000000140</t>
  </si>
  <si>
    <t>Денежные взыскания(штрафы) за нарушение бюджетного законодательства Российской Федерации</t>
  </si>
  <si>
    <t>7.2.1.</t>
  </si>
  <si>
    <t>11618030030000140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</si>
  <si>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</si>
  <si>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7.3.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</si>
  <si>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</si>
  <si>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</si>
  <si>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7.3.1.</t>
  </si>
  <si>
    <t>188, 322, 415, 416</t>
  </si>
  <si>
    <t>11621030030000140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</si>
  <si>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</si>
  <si>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7.4.</t>
  </si>
  <si>
    <t>11633000000000140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</si>
  <si>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</si>
  <si>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</si>
  <si>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11633030030000140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</si>
  <si>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</si>
  <si>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7.5.</t>
  </si>
  <si>
    <t>11690000000000140</t>
  </si>
  <si>
    <t>Прочие поступления от денежных взысканий(штрафов) и иных сумм в возмещение ущерба</t>
  </si>
  <si>
    <t>7.5.1.</t>
  </si>
  <si>
    <t>11690030030000140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</si>
  <si>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</si>
  <si>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7.5.1.1.</t>
  </si>
  <si>
    <t>806-808, 824,827, 863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</si>
  <si>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</si>
  <si>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</si>
  <si>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7.5.1.1.1</t>
  </si>
  <si>
    <t>806</t>
  </si>
  <si>
    <t>7.5.1.1.2</t>
  </si>
  <si>
    <t>807</t>
  </si>
  <si>
    <t>7.5.1.1.3</t>
  </si>
  <si>
    <t>863</t>
  </si>
  <si>
    <t>7.5.1.1.4</t>
  </si>
  <si>
    <t>808,824, 827</t>
  </si>
  <si>
    <t>7.5.1.2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</si>
  <si>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</si>
  <si>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</si>
  <si>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</si>
  <si>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11700000000000000</t>
  </si>
  <si>
    <t>ПРОЧИЕ НЕНАЛОГОВЫЕ ДОХОДЫ</t>
  </si>
  <si>
    <t>8.1.</t>
  </si>
  <si>
    <t>11701000000000180</t>
  </si>
  <si>
    <t>Невыясненные поступления</t>
  </si>
  <si>
    <t>8.1.1</t>
  </si>
  <si>
    <t>11701030030000180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</si>
  <si>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</si>
  <si>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8.2.</t>
  </si>
  <si>
    <t>11705000000000180</t>
  </si>
  <si>
    <t>Прочие неналоговые доходы</t>
  </si>
  <si>
    <t>8.2.1</t>
  </si>
  <si>
    <t>11705030030000180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</si>
  <si>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</si>
  <si>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</si>
  <si>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</si>
  <si>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</si>
  <si>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</si>
  <si>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</si>
  <si>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</si>
  <si>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</si>
  <si>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</si>
  <si>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</si>
  <si>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</si>
  <si>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1.2. 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</si>
  <si>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</si>
  <si>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</si>
  <si>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</si>
  <si>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</si>
  <si>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</si>
  <si>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>20203000000000151</t>
  </si>
  <si>
    <t>Субвенции бюджетам субъектов Российской Федерации  и муниципальных образований</t>
  </si>
  <si>
    <t>1.3.1.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</si>
  <si>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</si>
  <si>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1.3.1.1.</t>
  </si>
  <si>
    <t>1.3.1.2.</t>
  </si>
  <si>
    <t>20203024030200151</t>
  </si>
  <si>
    <t>1.3.2.</t>
  </si>
  <si>
    <t>20203027030000151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</si>
  <si>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</si>
  <si>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1.3.2.1.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</si>
  <si>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</si>
  <si>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</si>
  <si>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</si>
  <si>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20700000000000180</t>
  </si>
  <si>
    <t>ПРОЧИЕ БЕЗВОЗМЕЗДНЫЕ ПОСТУПЛЕНИЯ</t>
  </si>
  <si>
    <t>2.1.</t>
  </si>
  <si>
    <t>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</si>
  <si>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</si>
  <si>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3. </t>
  </si>
  <si>
    <t>20803000030000180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</si>
  <si>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</si>
  <si>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</si>
  <si>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тыс.руб.</t>
  </si>
  <si>
    <t>Исполнено</t>
  </si>
  <si>
    <t>Приложение 1</t>
  </si>
  <si>
    <t xml:space="preserve">Бюджет </t>
  </si>
  <si>
    <t>к Постановлению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</si>
  <si>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</si>
  <si>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</si>
  <si>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</si>
  <si>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</si>
  <si>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</si>
  <si>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</si>
  <si>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</si>
  <si>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Код эко-номической статьи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</si>
  <si>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</si>
  <si>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</si>
  <si>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</si>
  <si>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</si>
  <si>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</si>
  <si>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</si>
  <si>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</si>
  <si>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0020100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</si>
  <si>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</si>
  <si>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</si>
  <si>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</si>
  <si>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</si>
  <si>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</si>
  <si>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</si>
  <si>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 xml:space="preserve">Начисления на оплату труда </t>
  </si>
  <si>
    <t>213</t>
  </si>
  <si>
    <t>0103</t>
  </si>
  <si>
    <t>Расходы на содержание  депутатов Муниципального Совета, осуществляющих свою деятельность на постоянной основе</t>
  </si>
  <si>
    <t>0020301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</si>
  <si>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</si>
  <si>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0020302</t>
  </si>
  <si>
    <t>Оплата работ, услуг</t>
  </si>
  <si>
    <t>321</t>
  </si>
  <si>
    <t>220</t>
  </si>
  <si>
    <t xml:space="preserve">Прочие работы, услуги </t>
  </si>
  <si>
    <t>226</t>
  </si>
  <si>
    <t>0020403</t>
  </si>
  <si>
    <t>Услуги связи</t>
  </si>
  <si>
    <t>242</t>
  </si>
  <si>
    <t>221</t>
  </si>
  <si>
    <t>Работы, услуги по содержанию имущества</t>
  </si>
  <si>
    <t>244</t>
  </si>
  <si>
    <t>225</t>
  </si>
  <si>
    <t>Прочие работы, услуги</t>
  </si>
  <si>
    <t>Прочие расходы</t>
  </si>
  <si>
    <t>852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</si>
  <si>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</si>
  <si>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</si>
  <si>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</si>
  <si>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</si>
  <si>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</si>
  <si>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</si>
  <si>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1.3.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</si>
  <si>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</si>
  <si>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</si>
  <si>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Расходы на содержание Главы Местной администрации</t>
  </si>
  <si>
    <t>0020500</t>
  </si>
  <si>
    <t>0020604</t>
  </si>
  <si>
    <t>240</t>
  </si>
  <si>
    <t>Транспортные услуги</t>
  </si>
  <si>
    <t>222</t>
  </si>
  <si>
    <t>Коммунальные услуги</t>
  </si>
  <si>
    <t>223</t>
  </si>
  <si>
    <t>851</t>
  </si>
  <si>
    <t>Расходы на выполнение государственного  полномочия по составлению протоколов об административных правонарушениях</t>
  </si>
  <si>
    <t>ДРУГИЕ ОБЩЕГОСУДАРСТВЕННЫЕ ВОПРОСЫ</t>
  </si>
  <si>
    <t>0113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</si>
  <si>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</si>
  <si>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0920100</t>
  </si>
  <si>
    <t>Безвозмездные перечисления организациям</t>
  </si>
  <si>
    <t>630</t>
  </si>
  <si>
    <t>Безвозмездные перечисления организациям, за исключением государственных и муниципальных организаций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</si>
  <si>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</si>
  <si>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0920500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</si>
  <si>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</si>
  <si>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</si>
  <si>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</si>
  <si>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</si>
  <si>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</si>
  <si>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условиях ЧС</t>
  </si>
  <si>
    <t>7950131</t>
  </si>
  <si>
    <t>110</t>
  </si>
  <si>
    <t>111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</si>
  <si>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</si>
  <si>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7950132</t>
  </si>
  <si>
    <t>НАЦИОНАЛЬНАЯ ЭКОНОМИКА</t>
  </si>
  <si>
    <t>0400</t>
  </si>
  <si>
    <t>ОРГАНИЗАЦИЯ ВРЕМЕННОГО ТРУДОУСТРОЙСТВА НЕСОВЕРШЕНОЛЕТНИХ В ВОЗРАСТЕ ОТ 14  ДО  18 ЛЕТ В СВОБОДНОЕ ОТ УЧЕБЫ ВРЕМЯ</t>
  </si>
  <si>
    <t>0401</t>
  </si>
  <si>
    <t>3.1.1.1</t>
  </si>
  <si>
    <t>ЖИЛИЩНО-КОММУНАЛЬНОЕ   ХОЗЯЙСТВО</t>
  </si>
  <si>
    <t>0500</t>
  </si>
  <si>
    <t>БЛАГОУСТРОЙСТВО</t>
  </si>
  <si>
    <t>0503</t>
  </si>
  <si>
    <t>Благоустройство придомовых и дворовых территорий</t>
  </si>
  <si>
    <t>6000100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</si>
  <si>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</si>
  <si>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</si>
  <si>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</si>
  <si>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</si>
  <si>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</si>
  <si>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</si>
  <si>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</si>
  <si>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</si>
  <si>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</si>
  <si>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</si>
  <si>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МОЛОДЕЖНАЯ ПОЛИТИКА И ОЗДОРОВЛЕНИЕ ДЕТЕЙ</t>
  </si>
  <si>
    <t>0707</t>
  </si>
  <si>
    <t>4310300</t>
  </si>
  <si>
    <t>Военно-патриотическое воспитание молодежи</t>
  </si>
  <si>
    <t>4310100</t>
  </si>
  <si>
    <t>Организация и проведение досуговых мероприятий с молодежью</t>
  </si>
  <si>
    <t>4310200</t>
  </si>
  <si>
    <t>ДРУГИЕ ВОПРОСЫ В ОБЛАСТИ ОБРАЗОВАНИЯ</t>
  </si>
  <si>
    <t>0709</t>
  </si>
  <si>
    <t>Организация и проведение досуговых мероприятий для жителей муниципального образования</t>
  </si>
  <si>
    <t>4310201</t>
  </si>
  <si>
    <t xml:space="preserve">КУЛЬТУРА И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</si>
  <si>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</si>
  <si>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</si>
  <si>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</si>
  <si>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</si>
  <si>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4400101</t>
  </si>
  <si>
    <t>Организация и проведение мероприятий по сохранению и развитию местных традиций и обрядов</t>
  </si>
  <si>
    <t>4400102</t>
  </si>
  <si>
    <t>СОЦИАЛЬНАЯ   ПОЛИТИКА</t>
  </si>
  <si>
    <t>1000</t>
  </si>
  <si>
    <t>СОЦИАЛЬНОЕ 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</si>
  <si>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</si>
  <si>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</si>
  <si>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</si>
  <si>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Пенсии, пособия, выплачиваемые организациями сектора государственного управления</t>
  </si>
  <si>
    <t>263</t>
  </si>
  <si>
    <t>ОХРАНА СЕМЬИ И ДЕТСТВА</t>
  </si>
  <si>
    <t>1004</t>
  </si>
  <si>
    <t>Расходы на содержание и обеспечение деятельности органа опеки и попечительства</t>
  </si>
  <si>
    <t>Прочие выплаты</t>
  </si>
  <si>
    <t>212</t>
  </si>
  <si>
    <t>Содержание ребенка в семье опекуна и приемной семье</t>
  </si>
  <si>
    <t>Пособия по социальной помощи населению</t>
  </si>
  <si>
    <t>262</t>
  </si>
  <si>
    <t>Вознаграждение, причитающееся приемному родителю</t>
  </si>
  <si>
    <t>ФИЗИЧЕСКАЯ КУЛЬТУРА И СПОРТ</t>
  </si>
  <si>
    <t>1100</t>
  </si>
  <si>
    <t xml:space="preserve"> ФИЗИЧЕСКАЯ КУЛЬТУРА </t>
  </si>
  <si>
    <t>1101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</si>
  <si>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</si>
  <si>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</si>
  <si>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СРЕДСТВА МАССОВОЙ ИНФОРМАЦИИ</t>
  </si>
  <si>
    <t>1200</t>
  </si>
  <si>
    <t>Периодическая печать и издательства</t>
  </si>
  <si>
    <t>1202</t>
  </si>
  <si>
    <t>4570100</t>
  </si>
  <si>
    <t>Руководитель финансово-бюджетного отдела</t>
  </si>
  <si>
    <t>Линдеркина М.С.</t>
  </si>
  <si>
    <t xml:space="preserve">%        испол нения  </t>
  </si>
  <si>
    <t>Приложение 2</t>
  </si>
  <si>
    <t xml:space="preserve">                                       МУНИЦИПАЛЬНОГО ОБРАЗОВАНИЯ МУНИЦИПАЛЬНОГО ОКРУГА №78</t>
  </si>
  <si>
    <t xml:space="preserve">          ИСПОЛНЕНИЕ ДОХОДНОЙ ЧАСТИ</t>
  </si>
  <si>
    <t xml:space="preserve">                   МЕСТНОГО БЮДЖЕТА</t>
  </si>
  <si>
    <t>КАССОВЫЙ ПЛАН ПО ДОХОДАМ БЮДЖЕТА МО МО № 78</t>
  </si>
  <si>
    <t xml:space="preserve">                                      НА   2014 ГОД</t>
  </si>
  <si>
    <t>12.03.2014</t>
  </si>
  <si>
    <t xml:space="preserve">Сумма </t>
  </si>
  <si>
    <t>I кв.</t>
  </si>
  <si>
    <t>II кв.</t>
  </si>
  <si>
    <t>III кв.</t>
  </si>
  <si>
    <t>IV кв.</t>
  </si>
  <si>
    <t>НАЛОГОВЫЕ И НЕНАЛОГОВЫЕ ДОХОДЫ</t>
  </si>
  <si>
    <t>Кассовый                                                     план                                                                                        2013 год</t>
  </si>
  <si>
    <t>1 05 04000 02 0000110</t>
  </si>
  <si>
    <t>Налог, взимаемый в связи с применением патентной системы налогообложения</t>
  </si>
  <si>
    <t>1.3.1</t>
  </si>
  <si>
    <t>1 05 04030 02 0000110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</si>
  <si>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</si>
  <si>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без субвенций</t>
  </si>
  <si>
    <t>886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</si>
  <si>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</si>
  <si>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Расходы на содержание и обеспечение деятельности представительного органа местного самоуправления</t>
  </si>
  <si>
    <t>122</t>
  </si>
  <si>
    <t>120</t>
  </si>
  <si>
    <t>Расходы на содержание  обеспечение деятельности местной администрации по решению вопросов местного значения</t>
  </si>
  <si>
    <t>0028001</t>
  </si>
  <si>
    <t>200</t>
  </si>
  <si>
    <t>Обеспечение проведения выборов и референдумов</t>
  </si>
  <si>
    <t>902</t>
  </si>
  <si>
    <t>0107</t>
  </si>
  <si>
    <t>Проведение выборов в представительные органы муниципального образования</t>
  </si>
  <si>
    <t>0200101</t>
  </si>
  <si>
    <t>ОБЩЕЭКОНОМИЧЕСКИЕ ВОПРОСЫ</t>
  </si>
  <si>
    <t>5100201</t>
  </si>
  <si>
    <t>3.1.1.1.1</t>
  </si>
  <si>
    <t>ОРГАНИЗАЦИЯ ОБЩЕСТВЕННЫХ РАБОТ</t>
  </si>
  <si>
    <t>5100202</t>
  </si>
  <si>
    <t>Расходы на обеспечение деятельности муниципального  казенного учреждения "Муниципальный Центр - 78"</t>
  </si>
  <si>
    <t>312</t>
  </si>
  <si>
    <t>0028002</t>
  </si>
  <si>
    <t>5118003</t>
  </si>
  <si>
    <t>313</t>
  </si>
  <si>
    <t>5118004</t>
  </si>
  <si>
    <t>Выпуск и распространение газеты "Ваш муниципальный", опубликование муниципальных правовых актов, иной информации</t>
  </si>
  <si>
    <t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</si>
  <si>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МУНИЦИПАЛЬНОГО  ОБРАЗОВАНИЯ     МУНИЦИПАЛЬНЫЙ  ОКРУГ №78 </t>
  </si>
  <si>
    <t xml:space="preserve">                                                          МЕСТНОГО БЮДЖЕТА</t>
  </si>
  <si>
    <t xml:space="preserve">                                                   ИСПОЛНЕНИЕ  РАСХОДНОЙ ЧАСТИ</t>
  </si>
  <si>
    <t>исполнения</t>
  </si>
  <si>
    <t>1 полугодие</t>
  </si>
  <si>
    <t xml:space="preserve">                за 1 полугодие 2014 года</t>
  </si>
  <si>
    <t xml:space="preserve">                                                         за 1 полугодие  2014 года</t>
  </si>
  <si>
    <t>I полугодие</t>
  </si>
  <si>
    <t>Муниципальный Совет МО МО № 78 (886)</t>
  </si>
  <si>
    <t>Избирательная комисся Муниципального образования Муниципальный округ № 78 (902)</t>
  </si>
  <si>
    <t>МЕСТНАЯ АДМИНИСТРАЦИЯ МО МО № 78 (978)</t>
  </si>
  <si>
    <t>360</t>
  </si>
  <si>
    <t>1.1.1.1.</t>
  </si>
  <si>
    <t>1.1.1.1.1.1</t>
  </si>
  <si>
    <t>1.1.1.1.1.2</t>
  </si>
  <si>
    <t>1.1.2.1.</t>
  </si>
  <si>
    <t>1.1.2.1.1</t>
  </si>
  <si>
    <t>1.1.2.1.1.1</t>
  </si>
  <si>
    <t>1.1.2.1.1.2</t>
  </si>
  <si>
    <t>1.1.2.2.</t>
  </si>
  <si>
    <t>1.1.2.2.1</t>
  </si>
  <si>
    <t>1.1.2.2.1.1</t>
  </si>
  <si>
    <t>1.1.2.3.</t>
  </si>
  <si>
    <t>1.1.2.3.1</t>
  </si>
  <si>
    <t>1.1.2.3.1.1</t>
  </si>
  <si>
    <t>1.1.2.3.1.2</t>
  </si>
  <si>
    <t>1.1.2.3.1.3</t>
  </si>
  <si>
    <t>1.1.2.3.2</t>
  </si>
  <si>
    <t>1.1.2.3.2.1</t>
  </si>
  <si>
    <t>1.1.2.3.2.2</t>
  </si>
  <si>
    <t>1.1.2.3.2.3</t>
  </si>
  <si>
    <t>1.1.2.3.2.4</t>
  </si>
  <si>
    <t>1.1.2.3.3</t>
  </si>
  <si>
    <t>1.1.2.3.4.3</t>
  </si>
  <si>
    <t>1.1.2.3.4.4</t>
  </si>
  <si>
    <t>2.2.1.</t>
  </si>
  <si>
    <t>2.2.1.1</t>
  </si>
  <si>
    <t>2.2.1.1.1</t>
  </si>
  <si>
    <t>2.2.1.1.1.1</t>
  </si>
  <si>
    <t>2.2.1.2.</t>
  </si>
  <si>
    <t>2.2.1.2.1</t>
  </si>
  <si>
    <t>2.2.1.2.2</t>
  </si>
  <si>
    <t>2.2.1.2.3</t>
  </si>
  <si>
    <t>2.2.1.2.4</t>
  </si>
  <si>
    <t>2.2.1.3.</t>
  </si>
  <si>
    <t>2.2.1.3.1.</t>
  </si>
  <si>
    <t>3.1.1</t>
  </si>
  <si>
    <t>3.1.1.1.1.1</t>
  </si>
  <si>
    <t>3.1.1.1.1.2</t>
  </si>
  <si>
    <t>3.1.1.2</t>
  </si>
  <si>
    <t>3.1.2.1</t>
  </si>
  <si>
    <t>3.1.2.1.1</t>
  </si>
  <si>
    <t>3.1.2.1.2</t>
  </si>
  <si>
    <t>3.1.2.1.3</t>
  </si>
  <si>
    <t>3.1.2.2</t>
  </si>
  <si>
    <t>3.1.2.2.1</t>
  </si>
  <si>
    <t>3.1.2.2.2</t>
  </si>
  <si>
    <t>3.1.2.2.3</t>
  </si>
  <si>
    <t>3.1.2.2.4</t>
  </si>
  <si>
    <t>3.1.2.2.5</t>
  </si>
  <si>
    <t>3.1.2.2.6</t>
  </si>
  <si>
    <t>3.1.2.2.7</t>
  </si>
  <si>
    <t>3.1.2.2.8</t>
  </si>
  <si>
    <t>3.1.2.3</t>
  </si>
  <si>
    <t>3.1.2.4</t>
  </si>
  <si>
    <t>3.1.2.5</t>
  </si>
  <si>
    <t>3.1.2.5.1</t>
  </si>
  <si>
    <t>3.1.2.5.2</t>
  </si>
  <si>
    <t>3.1.2.5.3</t>
  </si>
  <si>
    <t>3.1.2.5.4</t>
  </si>
  <si>
    <t>3.1.1.3</t>
  </si>
  <si>
    <t>3.1.1.3.1</t>
  </si>
  <si>
    <t>3.1.1.3.1.1</t>
  </si>
  <si>
    <t>3.1.2</t>
  </si>
  <si>
    <t>3.1.2.1.</t>
  </si>
  <si>
    <t>3.1.2.1.1.</t>
  </si>
  <si>
    <t>3.1.2.1.1.1.</t>
  </si>
  <si>
    <t>3.1.2.2.</t>
  </si>
  <si>
    <t>3.1.2.2.1.</t>
  </si>
  <si>
    <t>3.2.</t>
  </si>
  <si>
    <t>3.2.1.</t>
  </si>
  <si>
    <t xml:space="preserve">3.2.1.1. </t>
  </si>
  <si>
    <t>3.2.1.1.1.</t>
  </si>
  <si>
    <t>3.2.1.1.1.1</t>
  </si>
  <si>
    <t xml:space="preserve">3.2.1.2. </t>
  </si>
  <si>
    <t>3.2.1.2.1.</t>
  </si>
  <si>
    <t>3.2.1.2.1.1.</t>
  </si>
  <si>
    <t>3.3.</t>
  </si>
  <si>
    <t>3.3.1.</t>
  </si>
  <si>
    <t>3.3.1.1.</t>
  </si>
  <si>
    <t>3.3.1.2.</t>
  </si>
  <si>
    <t>3.3.1.2.1</t>
  </si>
  <si>
    <t>3.1.1.2.1</t>
  </si>
  <si>
    <t>3.4.</t>
  </si>
  <si>
    <t>3.4.1.</t>
  </si>
  <si>
    <t>3.4.1.1</t>
  </si>
  <si>
    <t>3.4.1.1.1.</t>
  </si>
  <si>
    <t>3.4.1.1.1.2</t>
  </si>
  <si>
    <t>3.4.1.2</t>
  </si>
  <si>
    <t>3.4.1.2.1.</t>
  </si>
  <si>
    <t>3.4.1.2.1.1</t>
  </si>
  <si>
    <t>3.4.1.3</t>
  </si>
  <si>
    <t>3.4.1.3.1.</t>
  </si>
  <si>
    <t>3.4.1.3.1.2</t>
  </si>
  <si>
    <t>3.5.</t>
  </si>
  <si>
    <t>3.5.1.</t>
  </si>
  <si>
    <t>3.5.1.1.</t>
  </si>
  <si>
    <t>3.5.1.1.1.</t>
  </si>
  <si>
    <t>3.5.1.1.1.1</t>
  </si>
  <si>
    <t>3.5.2.</t>
  </si>
  <si>
    <t>3.5.2.1.</t>
  </si>
  <si>
    <t>3.5.2.1.1.</t>
  </si>
  <si>
    <t>3.5.2.1.1.1</t>
  </si>
  <si>
    <t>3.5.2.1.1.2</t>
  </si>
  <si>
    <t>3.5.2.1.2.</t>
  </si>
  <si>
    <t>3.5.2.1.2.1</t>
  </si>
  <si>
    <t>3.5.2.1.2.2</t>
  </si>
  <si>
    <t>3.5.2.1.2.3</t>
  </si>
  <si>
    <t>3.5.2.1.2.4</t>
  </si>
  <si>
    <t>3.5.2.1.3.</t>
  </si>
  <si>
    <t>3.5.2.1.4.</t>
  </si>
  <si>
    <t>3.5.2.1.5.</t>
  </si>
  <si>
    <t>3.5.2.1.5.1.</t>
  </si>
  <si>
    <t>3.5.2.1.5.2.</t>
  </si>
  <si>
    <t>3.5.2.1.5.3.</t>
  </si>
  <si>
    <t>3.5.2.1.5.4.</t>
  </si>
  <si>
    <t>3.5.2.2.</t>
  </si>
  <si>
    <t>3.5.2.2.1</t>
  </si>
  <si>
    <t>3.5.2.3.</t>
  </si>
  <si>
    <t>3.5.2.3.2.</t>
  </si>
  <si>
    <t>3.5.3.</t>
  </si>
  <si>
    <t>3.5.3.1.</t>
  </si>
  <si>
    <t>3.5.3.1.1.</t>
  </si>
  <si>
    <t>3.5.3.1.1.1.</t>
  </si>
  <si>
    <t>3.6.</t>
  </si>
  <si>
    <t>3.6.1.</t>
  </si>
  <si>
    <t>3.6.1.1.</t>
  </si>
  <si>
    <t>3.6.1.1.1</t>
  </si>
  <si>
    <t>3.6.1.1.1.1</t>
  </si>
  <si>
    <t>3.6.1.1.2</t>
  </si>
  <si>
    <t>3.6.1.1.3</t>
  </si>
  <si>
    <t>3.6.1.1.2.1</t>
  </si>
  <si>
    <t>3.6.1.2.</t>
  </si>
  <si>
    <t>3.6.1.2.1</t>
  </si>
  <si>
    <t>3.6.1.2.2</t>
  </si>
  <si>
    <t>3.7.</t>
  </si>
  <si>
    <t>3.7.1.</t>
  </si>
  <si>
    <t>3.7.1.1.</t>
  </si>
  <si>
    <t>3.7.1.1.1.</t>
  </si>
  <si>
    <t>3.7.2.</t>
  </si>
  <si>
    <t>3.7.2.1.</t>
  </si>
  <si>
    <t>3.7.2.1.1.</t>
  </si>
  <si>
    <t>3.7.2.1.1.1.</t>
  </si>
  <si>
    <t>3.7.2.1.1.2.</t>
  </si>
  <si>
    <t>3.7.2.1.1.3.</t>
  </si>
  <si>
    <t>3.7.2.1.2.</t>
  </si>
  <si>
    <t>3.7.2.1.2.1</t>
  </si>
  <si>
    <t>3.7.2.1.2.2</t>
  </si>
  <si>
    <t>3.7.2.1.2.3</t>
  </si>
  <si>
    <t>3.7.2.2.</t>
  </si>
  <si>
    <t>3.7.2.2.1</t>
  </si>
  <si>
    <t>3.7.2.3.</t>
  </si>
  <si>
    <t>3.7.2.3.1.</t>
  </si>
  <si>
    <t>3.8.</t>
  </si>
  <si>
    <t>3.8.1.</t>
  </si>
  <si>
    <t>3.8.1.1.</t>
  </si>
  <si>
    <t>3.8.1.1.1.</t>
  </si>
  <si>
    <t>3.9.</t>
  </si>
  <si>
    <t>3.9.1.</t>
  </si>
  <si>
    <t>3.9.1.1</t>
  </si>
  <si>
    <t>3.9.1.1.1.</t>
  </si>
  <si>
    <t>3.9.1.1.1.1</t>
  </si>
  <si>
    <t>3.9.1.1.2.</t>
  </si>
  <si>
    <t>3.9.1.1.2.1</t>
  </si>
  <si>
    <t>ВСЕГО РАСХОДОВ</t>
  </si>
  <si>
    <t>1.1.2.3.4</t>
  </si>
  <si>
    <t>1.1.2.3.4.1</t>
  </si>
  <si>
    <t>1.1.2.3.4.2</t>
  </si>
  <si>
    <t>Исполне-но</t>
  </si>
  <si>
    <t>от 11.07.2013 № 98-А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</si>
</sst>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Black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theme="5" tint="-0.2499700039625167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6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Font="1" applyBorder="1">
      <alignment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Border="1" applyAlignment="1">
      <alignment horizontal="center" vertical="center"/>
      <protection/>
    </xf>
    <xf numFmtId="0" fontId="11" fillId="0" borderId="0" xfId="56" applyBorder="1">
      <alignment/>
      <protection/>
    </xf>
    <xf numFmtId="0" fontId="11" fillId="0" borderId="0" xfId="56" applyFont="1" applyFill="1" applyBorder="1">
      <alignment/>
      <protection/>
    </xf>
    <xf numFmtId="49" fontId="4" fillId="0" borderId="0" xfId="54" applyNumberFormat="1" applyFont="1" applyFill="1" applyBorder="1" applyAlignment="1">
      <alignment vertical="center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165" fontId="16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165" fontId="11" fillId="0" borderId="0" xfId="56" applyNumberFormat="1" applyFont="1" applyFill="1" applyBorder="1" applyAlignment="1">
      <alignment horizontal="center" vertical="center"/>
      <protection/>
    </xf>
    <xf numFmtId="165" fontId="5" fillId="0" borderId="0" xfId="56" applyNumberFormat="1" applyFont="1" applyFill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12" fillId="0" borderId="0" xfId="56" applyNumberFormat="1" applyFont="1" applyFill="1" applyBorder="1" applyAlignment="1">
      <alignment horizontal="center" vertical="center"/>
      <protection/>
    </xf>
    <xf numFmtId="165" fontId="7" fillId="0" borderId="0" xfId="56" applyNumberFormat="1" applyFont="1" applyFill="1" applyBorder="1" applyAlignment="1">
      <alignment horizontal="center" vertical="center"/>
      <protection/>
    </xf>
    <xf numFmtId="165" fontId="12" fillId="0" borderId="0" xfId="56" applyNumberFormat="1" applyFont="1" applyBorder="1" applyAlignment="1">
      <alignment horizontal="center" vertical="center"/>
      <protection/>
    </xf>
    <xf numFmtId="165" fontId="1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ill="1" applyBorder="1">
      <alignment/>
      <protection/>
    </xf>
    <xf numFmtId="0" fontId="11" fillId="0" borderId="0" xfId="54" applyFont="1" applyFill="1" applyAlignment="1">
      <alignment horizontal="left" vertical="center"/>
      <protection/>
    </xf>
    <xf numFmtId="165" fontId="12" fillId="0" borderId="0" xfId="56" applyNumberFormat="1" applyFont="1" applyAlignment="1">
      <alignment horizontal="center" vertical="center"/>
      <protection/>
    </xf>
    <xf numFmtId="165" fontId="11" fillId="0" borderId="0" xfId="56" applyNumberFormat="1" applyFont="1">
      <alignment/>
      <protection/>
    </xf>
    <xf numFmtId="165" fontId="11" fillId="0" borderId="0" xfId="56" applyNumberFormat="1">
      <alignment/>
      <protection/>
    </xf>
    <xf numFmtId="165" fontId="13" fillId="0" borderId="12" xfId="56" applyNumberFormat="1" applyFont="1" applyFill="1" applyBorder="1" applyAlignment="1">
      <alignment horizontal="center" vertical="center" wrapText="1"/>
      <protection/>
    </xf>
    <xf numFmtId="165" fontId="13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11" fillId="0" borderId="0" xfId="54" applyAlignment="1">
      <alignment horizontal="center" vertical="center"/>
      <protection/>
    </xf>
    <xf numFmtId="0" fontId="12" fillId="0" borderId="0" xfId="59" applyFont="1" applyFill="1">
      <alignment/>
      <protection/>
    </xf>
    <xf numFmtId="49" fontId="14" fillId="0" borderId="0" xfId="0" applyNumberFormat="1" applyFont="1" applyFill="1" applyBorder="1" applyAlignment="1">
      <alignment vertical="center"/>
    </xf>
    <xf numFmtId="0" fontId="11" fillId="0" borderId="0" xfId="59" applyFill="1">
      <alignment/>
      <protection/>
    </xf>
    <xf numFmtId="0" fontId="11" fillId="0" borderId="0" xfId="59" applyFont="1" applyFill="1">
      <alignment/>
      <protection/>
    </xf>
    <xf numFmtId="9" fontId="17" fillId="0" borderId="10" xfId="66" applyFont="1" applyBorder="1" applyAlignment="1">
      <alignment horizontal="center" vertical="center"/>
    </xf>
    <xf numFmtId="9" fontId="15" fillId="0" borderId="10" xfId="66" applyFont="1" applyBorder="1" applyAlignment="1">
      <alignment horizontal="center" vertical="center"/>
    </xf>
    <xf numFmtId="0" fontId="15" fillId="0" borderId="0" xfId="61" applyFont="1" applyAlignment="1">
      <alignment vertical="center"/>
      <protection/>
    </xf>
    <xf numFmtId="0" fontId="15" fillId="0" borderId="0" xfId="61" applyFont="1">
      <alignment/>
      <protection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61" applyFont="1" applyAlignment="1">
      <alignment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left" vertical="center" wrapText="1"/>
      <protection/>
    </xf>
    <xf numFmtId="49" fontId="8" fillId="0" borderId="0" xfId="61" applyNumberFormat="1" applyFont="1" applyAlignment="1">
      <alignment horizontal="left" vertical="center" wrapText="1"/>
      <protection/>
    </xf>
    <xf numFmtId="0" fontId="8" fillId="0" borderId="0" xfId="61" applyFont="1" applyBorder="1" applyAlignment="1">
      <alignment/>
      <protection/>
    </xf>
    <xf numFmtId="49" fontId="6" fillId="0" borderId="0" xfId="61" applyNumberFormat="1" applyFont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54" applyNumberFormat="1" applyFont="1" applyFill="1" applyBorder="1" applyAlignment="1">
      <alignment horizontal="center" wrapText="1"/>
      <protection/>
    </xf>
    <xf numFmtId="0" fontId="17" fillId="0" borderId="13" xfId="61" applyFont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 vertical="top" wrapText="1"/>
    </xf>
    <xf numFmtId="9" fontId="17" fillId="0" borderId="15" xfId="66" applyNumberFormat="1" applyFont="1" applyBorder="1" applyAlignment="1">
      <alignment horizontal="center" vertical="center"/>
    </xf>
    <xf numFmtId="0" fontId="17" fillId="0" borderId="10" xfId="56" applyFont="1" applyFill="1" applyBorder="1" applyAlignment="1">
      <alignment horizontal="center" vertic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165" fontId="11" fillId="0" borderId="0" xfId="56" applyNumberFormat="1" applyBorder="1" applyAlignment="1">
      <alignment horizontal="center" vertical="center"/>
      <protection/>
    </xf>
    <xf numFmtId="165" fontId="17" fillId="0" borderId="0" xfId="56" applyNumberFormat="1" applyFont="1" applyBorder="1" applyAlignment="1">
      <alignment horizontal="center" vertical="center"/>
      <protection/>
    </xf>
    <xf numFmtId="9" fontId="17" fillId="0" borderId="0" xfId="66" applyFont="1" applyBorder="1" applyAlignment="1">
      <alignment horizontal="center" vertical="center"/>
    </xf>
    <xf numFmtId="165" fontId="15" fillId="0" borderId="0" xfId="56" applyNumberFormat="1" applyFont="1" applyBorder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12" fillId="0" borderId="0" xfId="58" applyFont="1" applyFill="1">
      <alignment/>
      <protection/>
    </xf>
    <xf numFmtId="0" fontId="12" fillId="0" borderId="0" xfId="56" applyFont="1" applyFill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 vertical="center"/>
      <protection/>
    </xf>
    <xf numFmtId="49" fontId="4" fillId="0" borderId="0" xfId="58" applyNumberFormat="1" applyFont="1" applyFill="1" applyAlignment="1">
      <alignment horizontal="center" vertical="center" wrapText="1"/>
      <protection/>
    </xf>
    <xf numFmtId="0" fontId="1" fillId="0" borderId="0" xfId="56" applyFont="1" applyFill="1" applyAlignment="1">
      <alignment/>
      <protection/>
    </xf>
    <xf numFmtId="49" fontId="19" fillId="0" borderId="0" xfId="56" applyNumberFormat="1" applyFont="1" applyFill="1" applyBorder="1" applyAlignment="1">
      <alignment horizontal="left" vertical="center"/>
      <protection/>
    </xf>
    <xf numFmtId="49" fontId="20" fillId="0" borderId="0" xfId="56" applyNumberFormat="1" applyFont="1" applyFill="1" applyBorder="1" applyAlignment="1">
      <alignment horizontal="left" vertical="center"/>
      <protection/>
    </xf>
    <xf numFmtId="49" fontId="21" fillId="0" borderId="0" xfId="56" applyNumberFormat="1" applyFont="1" applyFill="1" applyBorder="1" applyAlignment="1">
      <alignment horizontal="left" vertical="center" wrapText="1"/>
      <protection/>
    </xf>
    <xf numFmtId="0" fontId="12" fillId="0" borderId="0" xfId="56" applyFont="1" applyBorder="1">
      <alignment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center" wrapText="1"/>
      <protection/>
    </xf>
    <xf numFmtId="49" fontId="1" fillId="0" borderId="16" xfId="56" applyNumberFormat="1" applyFont="1" applyFill="1" applyBorder="1" applyAlignment="1">
      <alignment horizontal="center" wrapText="1"/>
      <protection/>
    </xf>
    <xf numFmtId="49" fontId="1" fillId="0" borderId="13" xfId="58" applyNumberFormat="1" applyFont="1" applyFill="1" applyBorder="1" applyAlignment="1">
      <alignment horizontal="center" wrapText="1"/>
      <protection/>
    </xf>
    <xf numFmtId="0" fontId="12" fillId="0" borderId="14" xfId="56" applyFont="1" applyFill="1" applyBorder="1">
      <alignment/>
      <protection/>
    </xf>
    <xf numFmtId="0" fontId="12" fillId="0" borderId="13" xfId="56" applyFont="1" applyFill="1" applyBorder="1">
      <alignment/>
      <protection/>
    </xf>
    <xf numFmtId="49" fontId="4" fillId="0" borderId="13" xfId="58" applyNumberFormat="1" applyFont="1" applyFill="1" applyBorder="1" applyAlignment="1">
      <alignment vertical="center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horizontal="center"/>
      <protection/>
    </xf>
    <xf numFmtId="0" fontId="12" fillId="0" borderId="17" xfId="56" applyFont="1" applyBorder="1" applyAlignment="1">
      <alignment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8" xfId="56" applyFont="1" applyBorder="1">
      <alignment/>
      <protection/>
    </xf>
    <xf numFmtId="0" fontId="12" fillId="0" borderId="15" xfId="56" applyFont="1" applyBorder="1">
      <alignment/>
      <protection/>
    </xf>
    <xf numFmtId="49" fontId="1" fillId="0" borderId="12" xfId="58" applyNumberFormat="1" applyFont="1" applyFill="1" applyBorder="1" applyAlignment="1">
      <alignment horizontal="center" vertical="top" wrapText="1"/>
      <protection/>
    </xf>
    <xf numFmtId="49" fontId="1" fillId="0" borderId="15" xfId="58" applyNumberFormat="1" applyFont="1" applyFill="1" applyBorder="1" applyAlignment="1">
      <alignment horizontal="center" vertical="top" wrapText="1"/>
      <protection/>
    </xf>
    <xf numFmtId="49" fontId="1" fillId="0" borderId="0" xfId="58" applyNumberFormat="1" applyFont="1" applyFill="1" applyBorder="1" applyAlignment="1">
      <alignment horizontal="center" vertical="top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22" fillId="0" borderId="10" xfId="56" applyNumberFormat="1" applyFont="1" applyFill="1" applyBorder="1" applyAlignment="1">
      <alignment horizontal="left" vertical="center" wrapText="1"/>
      <protection/>
    </xf>
    <xf numFmtId="165" fontId="13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0" fillId="0" borderId="10" xfId="56" applyNumberFormat="1" applyFont="1" applyFill="1" applyBorder="1" applyAlignment="1">
      <alignment horizontal="center" vertical="center"/>
      <protection/>
    </xf>
    <xf numFmtId="165" fontId="11" fillId="0" borderId="10" xfId="56" applyNumberFormat="1" applyFont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65" fontId="12" fillId="0" borderId="10" xfId="56" applyNumberFormat="1" applyFont="1" applyBorder="1" applyAlignment="1">
      <alignment horizontal="center" vertical="center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165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5" fontId="7" fillId="0" borderId="10" xfId="56" applyNumberFormat="1" applyFont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165" fontId="0" fillId="0" borderId="10" xfId="56" applyNumberFormat="1" applyFont="1" applyFill="1" applyBorder="1" applyAlignment="1">
      <alignment horizontal="center" vertical="center" wrapText="1"/>
      <protection/>
    </xf>
    <xf numFmtId="165" fontId="12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65" fontId="14" fillId="0" borderId="10" xfId="56" applyNumberFormat="1" applyFont="1" applyBorder="1" applyAlignment="1">
      <alignment horizontal="center" vertical="center"/>
      <protection/>
    </xf>
    <xf numFmtId="0" fontId="12" fillId="0" borderId="10" xfId="56" applyFont="1" applyFill="1" applyBorder="1">
      <alignment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1" fillId="0" borderId="16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left" vertical="center" wrapText="1"/>
      <protection/>
    </xf>
    <xf numFmtId="165" fontId="0" fillId="0" borderId="13" xfId="56" applyNumberFormat="1" applyFont="1" applyFill="1" applyBorder="1" applyAlignment="1">
      <alignment horizontal="center" vertical="center"/>
      <protection/>
    </xf>
    <xf numFmtId="49" fontId="1" fillId="0" borderId="19" xfId="56" applyNumberFormat="1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/>
      <protection/>
    </xf>
    <xf numFmtId="49" fontId="1" fillId="0" borderId="21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65" fontId="1" fillId="0" borderId="21" xfId="56" applyNumberFormat="1" applyFont="1" applyFill="1" applyBorder="1" applyAlignment="1">
      <alignment horizontal="center" vertical="center" wrapText="1"/>
      <protection/>
    </xf>
    <xf numFmtId="165" fontId="1" fillId="0" borderId="20" xfId="56" applyNumberFormat="1" applyFont="1" applyFill="1" applyBorder="1" applyAlignment="1">
      <alignment horizontal="center" vertical="center" wrapText="1"/>
      <protection/>
    </xf>
    <xf numFmtId="49" fontId="1" fillId="0" borderId="18" xfId="56" applyNumberFormat="1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165" fontId="0" fillId="0" borderId="15" xfId="56" applyNumberFormat="1" applyFont="1" applyFill="1" applyBorder="1" applyAlignment="1">
      <alignment horizontal="center" vertical="center"/>
      <protection/>
    </xf>
    <xf numFmtId="165" fontId="4" fillId="0" borderId="22" xfId="56" applyNumberFormat="1" applyFont="1" applyFill="1" applyBorder="1" applyAlignment="1">
      <alignment horizontal="center" vertical="center" wrapText="1"/>
      <protection/>
    </xf>
    <xf numFmtId="165" fontId="4" fillId="0" borderId="15" xfId="56" applyNumberFormat="1" applyFont="1" applyFill="1" applyBorder="1" applyAlignment="1">
      <alignment horizontal="center" vertical="center" wrapText="1"/>
      <protection/>
    </xf>
    <xf numFmtId="0" fontId="1" fillId="0" borderId="15" xfId="56" applyFont="1" applyFill="1" applyBorder="1">
      <alignment/>
      <protection/>
    </xf>
    <xf numFmtId="0" fontId="12" fillId="0" borderId="15" xfId="56" applyFont="1" applyFill="1" applyBorder="1">
      <alignment/>
      <protection/>
    </xf>
    <xf numFmtId="49" fontId="24" fillId="0" borderId="10" xfId="56" applyNumberFormat="1" applyFont="1" applyFill="1" applyBorder="1" applyAlignment="1">
      <alignment horizontal="left" vertical="center" wrapText="1"/>
      <protection/>
    </xf>
    <xf numFmtId="165" fontId="1" fillId="0" borderId="15" xfId="56" applyNumberFormat="1" applyFont="1" applyFill="1" applyBorder="1" applyAlignment="1">
      <alignment horizontal="center" vertical="center"/>
      <protection/>
    </xf>
    <xf numFmtId="165" fontId="1" fillId="0" borderId="15" xfId="56" applyNumberFormat="1" applyFont="1" applyFill="1" applyBorder="1" applyAlignment="1">
      <alignment horizontal="center" vertical="center" wrapText="1"/>
      <protection/>
    </xf>
    <xf numFmtId="0" fontId="69" fillId="0" borderId="0" xfId="56" applyFont="1">
      <alignment/>
      <protection/>
    </xf>
    <xf numFmtId="165" fontId="12" fillId="0" borderId="0" xfId="59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ill="1" applyBorder="1" applyAlignment="1">
      <alignment horizontal="center" vertical="center"/>
      <protection/>
    </xf>
    <xf numFmtId="0" fontId="70" fillId="0" borderId="0" xfId="56" applyFont="1" applyAlignment="1">
      <alignment horizontal="center" vertical="center"/>
      <protection/>
    </xf>
    <xf numFmtId="165" fontId="70" fillId="0" borderId="0" xfId="56" applyNumberFormat="1" applyFont="1" applyAlignment="1">
      <alignment horizontal="center" vertical="center"/>
      <protection/>
    </xf>
    <xf numFmtId="165" fontId="69" fillId="0" borderId="0" xfId="56" applyNumberFormat="1" applyFont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49" fontId="4" fillId="0" borderId="0" xfId="58" applyNumberFormat="1" applyFont="1" applyFill="1" applyBorder="1" applyAlignment="1">
      <alignment vertical="center"/>
      <protection/>
    </xf>
    <xf numFmtId="0" fontId="11" fillId="0" borderId="0" xfId="54" applyFont="1" applyFill="1" applyAlignment="1">
      <alignment horizontal="center"/>
      <protection/>
    </xf>
    <xf numFmtId="0" fontId="11" fillId="0" borderId="0" xfId="54" applyBorder="1">
      <alignment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165" fontId="12" fillId="0" borderId="0" xfId="54" applyNumberFormat="1" applyFont="1" applyFill="1" applyBorder="1" applyAlignment="1">
      <alignment horizontal="center" vertical="center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165" fontId="25" fillId="0" borderId="0" xfId="59" applyNumberFormat="1" applyFont="1" applyFill="1" applyBorder="1" applyAlignment="1">
      <alignment horizontal="center" vertical="center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49" fontId="7" fillId="0" borderId="0" xfId="59" applyNumberFormat="1" applyFont="1" applyFill="1" applyBorder="1" applyAlignment="1">
      <alignment horizontal="center" vertical="center" wrapText="1"/>
      <protection/>
    </xf>
    <xf numFmtId="170" fontId="71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>
      <alignment/>
      <protection/>
    </xf>
    <xf numFmtId="170" fontId="14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>
      <alignment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171" fontId="26" fillId="0" borderId="0" xfId="58" applyNumberFormat="1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left" vertical="center" wrapText="1"/>
      <protection/>
    </xf>
    <xf numFmtId="171" fontId="72" fillId="0" borderId="0" xfId="58" applyNumberFormat="1" applyFont="1" applyFill="1" applyBorder="1" applyAlignment="1">
      <alignment horizontal="center" vertical="center" wrapText="1"/>
      <protection/>
    </xf>
    <xf numFmtId="171" fontId="73" fillId="0" borderId="0" xfId="58" applyNumberFormat="1" applyFont="1" applyFill="1" applyBorder="1" applyAlignment="1">
      <alignment horizontal="center" vertical="center"/>
      <protection/>
    </xf>
    <xf numFmtId="171" fontId="72" fillId="0" borderId="0" xfId="58" applyNumberFormat="1" applyFont="1" applyFill="1" applyBorder="1" applyAlignment="1">
      <alignment horizontal="center" vertical="center"/>
      <protection/>
    </xf>
    <xf numFmtId="170" fontId="11" fillId="0" borderId="0" xfId="58" applyNumberFormat="1" applyFill="1" applyBorder="1">
      <alignment/>
      <protection/>
    </xf>
    <xf numFmtId="165" fontId="74" fillId="0" borderId="0" xfId="54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165" fontId="69" fillId="0" borderId="0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Fill="1" applyBorder="1" applyAlignment="1">
      <alignment horizontal="center" vertical="center"/>
      <protection/>
    </xf>
    <xf numFmtId="49" fontId="25" fillId="0" borderId="0" xfId="59" applyNumberFormat="1" applyFont="1" applyFill="1" applyBorder="1" applyAlignment="1">
      <alignment horizontal="center" vertical="center" wrapText="1"/>
      <protection/>
    </xf>
    <xf numFmtId="49" fontId="12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8" applyBorder="1" applyAlignment="1">
      <alignment horizontal="center" vertical="center"/>
      <protection/>
    </xf>
    <xf numFmtId="165" fontId="7" fillId="0" borderId="0" xfId="54" applyNumberFormat="1" applyFont="1" applyFill="1" applyBorder="1" applyAlignment="1">
      <alignment horizontal="center" vertical="center" wrapText="1"/>
      <protection/>
    </xf>
    <xf numFmtId="165" fontId="11" fillId="0" borderId="0" xfId="59" applyNumberFormat="1" applyFont="1" applyFill="1" applyBorder="1" applyAlignment="1">
      <alignment horizontal="center" vertical="center" wrapText="1"/>
      <protection/>
    </xf>
    <xf numFmtId="165" fontId="11" fillId="0" borderId="0" xfId="59" applyNumberFormat="1" applyFont="1" applyFill="1" applyBorder="1" applyAlignment="1">
      <alignment horizontal="center" vertical="center" wrapText="1"/>
      <protection/>
    </xf>
    <xf numFmtId="165" fontId="14" fillId="0" borderId="0" xfId="54" applyNumberFormat="1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15" fillId="0" borderId="0" xfId="54" applyFont="1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165" fontId="11" fillId="0" borderId="20" xfId="56" applyNumberFormat="1" applyFont="1" applyBorder="1" applyAlignment="1">
      <alignment horizontal="center" vertical="center"/>
      <protection/>
    </xf>
    <xf numFmtId="165" fontId="1" fillId="0" borderId="13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14" fillId="0" borderId="0" xfId="59" applyFont="1" applyFill="1">
      <alignment/>
      <protection/>
    </xf>
    <xf numFmtId="0" fontId="7" fillId="0" borderId="0" xfId="59" applyFont="1" applyFill="1">
      <alignment/>
      <protection/>
    </xf>
    <xf numFmtId="0" fontId="7" fillId="0" borderId="0" xfId="54" applyFont="1" applyFill="1">
      <alignment/>
      <protection/>
    </xf>
    <xf numFmtId="49" fontId="5" fillId="0" borderId="0" xfId="56" applyNumberFormat="1" applyFont="1" applyFill="1" applyBorder="1" applyAlignment="1">
      <alignment horizontal="left" vertical="center"/>
      <protection/>
    </xf>
    <xf numFmtId="0" fontId="7" fillId="0" borderId="0" xfId="56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49" fontId="4" fillId="0" borderId="13" xfId="58" applyNumberFormat="1" applyFont="1" applyFill="1" applyBorder="1" applyAlignment="1">
      <alignment horizontal="center" vertical="center" wrapText="1"/>
      <protection/>
    </xf>
    <xf numFmtId="170" fontId="14" fillId="0" borderId="10" xfId="0" applyNumberFormat="1" applyFont="1" applyFill="1" applyBorder="1" applyAlignment="1">
      <alignment horizontal="center" vertical="center" wrapText="1"/>
    </xf>
    <xf numFmtId="9" fontId="14" fillId="0" borderId="10" xfId="66" applyFont="1" applyFill="1" applyBorder="1" applyAlignment="1">
      <alignment horizontal="center" vertical="center" wrapText="1"/>
    </xf>
    <xf numFmtId="165" fontId="14" fillId="0" borderId="10" xfId="54" applyNumberFormat="1" applyFont="1" applyFill="1" applyBorder="1" applyAlignment="1">
      <alignment horizontal="center" vertical="center"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165" fontId="11" fillId="0" borderId="10" xfId="56" applyNumberFormat="1" applyFont="1" applyFill="1" applyBorder="1" applyAlignment="1">
      <alignment horizontal="center" vertical="center"/>
      <protection/>
    </xf>
    <xf numFmtId="165" fontId="7" fillId="0" borderId="10" xfId="56" applyNumberFormat="1" applyFont="1" applyFill="1" applyBorder="1" applyAlignment="1">
      <alignment horizontal="center" vertical="center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11" fillId="0" borderId="11" xfId="60" applyNumberFormat="1" applyFont="1" applyFill="1" applyBorder="1" applyAlignment="1">
      <alignment horizontal="center" vertical="center" wrapText="1"/>
      <protection/>
    </xf>
    <xf numFmtId="49" fontId="11" fillId="0" borderId="11" xfId="59" applyNumberFormat="1" applyFont="1" applyFill="1" applyBorder="1" applyAlignment="1">
      <alignment horizontal="center" vertical="center" wrapText="1"/>
      <protection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25" fillId="0" borderId="10" xfId="59" applyNumberFormat="1" applyFont="1" applyFill="1" applyBorder="1" applyAlignment="1">
      <alignment horizontal="center" vertical="center" wrapText="1"/>
      <protection/>
    </xf>
    <xf numFmtId="49" fontId="25" fillId="0" borderId="10" xfId="59" applyNumberFormat="1" applyFont="1" applyFill="1" applyBorder="1" applyAlignment="1">
      <alignment horizontal="center" vertical="center" wrapText="1"/>
      <protection/>
    </xf>
    <xf numFmtId="49" fontId="25" fillId="0" borderId="11" xfId="59" applyNumberFormat="1" applyFont="1" applyFill="1" applyBorder="1" applyAlignment="1">
      <alignment horizontal="center" vertical="center" wrapText="1"/>
      <protection/>
    </xf>
    <xf numFmtId="0" fontId="11" fillId="0" borderId="11" xfId="54" applyFont="1" applyFill="1" applyBorder="1">
      <alignment/>
      <protection/>
    </xf>
    <xf numFmtId="49" fontId="12" fillId="0" borderId="10" xfId="59" applyNumberFormat="1" applyFont="1" applyFill="1" applyBorder="1" applyAlignment="1">
      <alignment horizontal="left" vertical="center" wrapText="1"/>
      <protection/>
    </xf>
    <xf numFmtId="49" fontId="28" fillId="0" borderId="10" xfId="59" applyNumberFormat="1" applyFont="1" applyFill="1" applyBorder="1" applyAlignment="1">
      <alignment horizontal="center" vertical="center" wrapText="1"/>
      <protection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11" fillId="0" borderId="10" xfId="59" applyNumberFormat="1" applyFont="1" applyFill="1" applyBorder="1" applyAlignment="1">
      <alignment horizontal="center" vertical="center" wrapText="1"/>
      <protection/>
    </xf>
    <xf numFmtId="49" fontId="11" fillId="0" borderId="11" xfId="59" applyNumberFormat="1" applyFont="1" applyFill="1" applyBorder="1" applyAlignment="1">
      <alignment horizontal="center" vertical="center" wrapText="1"/>
      <protection/>
    </xf>
    <xf numFmtId="49" fontId="15" fillId="0" borderId="10" xfId="59" applyNumberFormat="1" applyFont="1" applyFill="1" applyBorder="1" applyAlignment="1">
      <alignment horizontal="center" vertical="center" wrapText="1"/>
      <protection/>
    </xf>
    <xf numFmtId="49" fontId="15" fillId="0" borderId="11" xfId="59" applyNumberFormat="1" applyFont="1" applyFill="1" applyBorder="1" applyAlignment="1">
      <alignment horizontal="center" vertical="center" wrapText="1"/>
      <protection/>
    </xf>
    <xf numFmtId="49" fontId="25" fillId="0" borderId="10" xfId="59" applyNumberFormat="1" applyFont="1" applyFill="1" applyBorder="1" applyAlignment="1">
      <alignment horizontal="left" vertical="center" wrapText="1"/>
      <protection/>
    </xf>
    <xf numFmtId="49" fontId="11" fillId="0" borderId="10" xfId="59" applyNumberFormat="1" applyFont="1" applyFill="1" applyBorder="1" applyAlignment="1">
      <alignment horizontal="center" vertical="center" wrapText="1"/>
      <protection/>
    </xf>
    <xf numFmtId="49" fontId="11" fillId="0" borderId="10" xfId="59" applyNumberFormat="1" applyFont="1" applyFill="1" applyBorder="1" applyAlignment="1">
      <alignment horizontal="left" vertical="center" wrapText="1"/>
      <protection/>
    </xf>
    <xf numFmtId="49" fontId="28" fillId="0" borderId="10" xfId="59" applyNumberFormat="1" applyFont="1" applyFill="1" applyBorder="1" applyAlignment="1">
      <alignment horizontal="center" vertical="center" wrapText="1"/>
      <protection/>
    </xf>
    <xf numFmtId="49" fontId="25" fillId="0" borderId="10" xfId="59" applyNumberFormat="1" applyFont="1" applyFill="1" applyBorder="1" applyAlignment="1">
      <alignment horizontal="center" vertical="center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12" fillId="0" borderId="11" xfId="59" applyFont="1" applyFill="1" applyBorder="1">
      <alignment/>
      <protection/>
    </xf>
    <xf numFmtId="0" fontId="11" fillId="0" borderId="10" xfId="59" applyFont="1" applyFill="1" applyBorder="1">
      <alignment/>
      <protection/>
    </xf>
    <xf numFmtId="0" fontId="11" fillId="0" borderId="11" xfId="59" applyFont="1" applyFill="1" applyBorder="1">
      <alignment/>
      <protection/>
    </xf>
    <xf numFmtId="0" fontId="12" fillId="0" borderId="10" xfId="59" applyFont="1" applyFill="1" applyBorder="1">
      <alignment/>
      <protection/>
    </xf>
    <xf numFmtId="49" fontId="11" fillId="0" borderId="11" xfId="59" applyNumberFormat="1" applyFont="1" applyFill="1" applyBorder="1" applyAlignment="1">
      <alignment horizontal="center" vertical="center"/>
      <protection/>
    </xf>
    <xf numFmtId="49" fontId="12" fillId="0" borderId="10" xfId="59" applyNumberFormat="1" applyFont="1" applyFill="1" applyBorder="1" applyAlignment="1">
      <alignment horizontal="left" vertical="top" wrapText="1"/>
      <protection/>
    </xf>
    <xf numFmtId="0" fontId="11" fillId="0" borderId="10" xfId="54" applyFont="1" applyFill="1" applyBorder="1">
      <alignment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49" fontId="12" fillId="0" borderId="10" xfId="59" applyNumberFormat="1" applyFont="1" applyFill="1" applyBorder="1" applyAlignment="1">
      <alignment horizontal="center" vertical="center"/>
      <protection/>
    </xf>
    <xf numFmtId="49" fontId="15" fillId="0" borderId="10" xfId="59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>
      <alignment/>
      <protection/>
    </xf>
    <xf numFmtId="49" fontId="15" fillId="0" borderId="10" xfId="59" applyNumberFormat="1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0" borderId="10" xfId="59" applyNumberFormat="1" applyFont="1" applyFill="1" applyBorder="1" applyAlignment="1">
      <alignment horizontal="center" vertical="center"/>
      <protection/>
    </xf>
    <xf numFmtId="165" fontId="11" fillId="0" borderId="10" xfId="54" applyNumberFormat="1" applyFont="1" applyFill="1" applyBorder="1" applyAlignment="1">
      <alignment horizontal="center" vertical="center" wrapText="1"/>
      <protection/>
    </xf>
    <xf numFmtId="165" fontId="11" fillId="0" borderId="10" xfId="54" applyNumberFormat="1" applyFont="1" applyFill="1" applyBorder="1" applyAlignment="1">
      <alignment horizontal="center" vertical="center"/>
      <protection/>
    </xf>
    <xf numFmtId="165" fontId="12" fillId="0" borderId="13" xfId="54" applyNumberFormat="1" applyFont="1" applyFill="1" applyBorder="1" applyAlignment="1">
      <alignment horizontal="center" vertical="center"/>
      <protection/>
    </xf>
    <xf numFmtId="165" fontId="12" fillId="0" borderId="15" xfId="54" applyNumberFormat="1" applyFont="1" applyFill="1" applyBorder="1" applyAlignment="1">
      <alignment horizontal="center" vertical="center"/>
      <protection/>
    </xf>
    <xf numFmtId="165" fontId="12" fillId="0" borderId="11" xfId="60" applyNumberFormat="1" applyFont="1" applyFill="1" applyBorder="1" applyAlignment="1">
      <alignment horizontal="center" vertical="center"/>
      <protection/>
    </xf>
    <xf numFmtId="9" fontId="14" fillId="0" borderId="0" xfId="66" applyFont="1" applyFill="1" applyBorder="1" applyAlignment="1">
      <alignment horizontal="center" vertical="center" wrapText="1"/>
    </xf>
    <xf numFmtId="9" fontId="14" fillId="0" borderId="0" xfId="66" applyFont="1" applyFill="1" applyBorder="1" applyAlignment="1">
      <alignment horizontal="center" vertical="center"/>
    </xf>
    <xf numFmtId="9" fontId="7" fillId="0" borderId="0" xfId="66" applyFont="1" applyFill="1" applyBorder="1" applyAlignment="1">
      <alignment horizontal="center" vertical="center"/>
    </xf>
    <xf numFmtId="171" fontId="7" fillId="0" borderId="0" xfId="66" applyNumberFormat="1" applyFont="1" applyFill="1" applyBorder="1" applyAlignment="1">
      <alignment horizontal="center" vertical="center"/>
    </xf>
    <xf numFmtId="0" fontId="17" fillId="0" borderId="10" xfId="54" applyFont="1" applyFill="1" applyBorder="1">
      <alignment/>
      <protection/>
    </xf>
    <xf numFmtId="0" fontId="17" fillId="0" borderId="10" xfId="54" applyFont="1" applyBorder="1">
      <alignment/>
      <protection/>
    </xf>
    <xf numFmtId="165" fontId="12" fillId="0" borderId="0" xfId="54" applyNumberFormat="1" applyFont="1" applyBorder="1" applyAlignment="1">
      <alignment horizontal="center" vertical="center"/>
      <protection/>
    </xf>
    <xf numFmtId="169" fontId="12" fillId="0" borderId="10" xfId="66" applyNumberFormat="1" applyFont="1" applyFill="1" applyBorder="1" applyAlignment="1">
      <alignment horizontal="center" vertical="center"/>
    </xf>
    <xf numFmtId="165" fontId="11" fillId="0" borderId="10" xfId="58" applyNumberFormat="1" applyFont="1" applyFill="1" applyBorder="1" applyAlignment="1">
      <alignment horizontal="center" vertical="center" wrapText="1"/>
      <protection/>
    </xf>
    <xf numFmtId="169" fontId="11" fillId="0" borderId="10" xfId="66" applyNumberFormat="1" applyFont="1" applyFill="1" applyBorder="1" applyAlignment="1">
      <alignment horizontal="center" vertical="center"/>
    </xf>
    <xf numFmtId="0" fontId="15" fillId="0" borderId="10" xfId="54" applyFont="1" applyBorder="1">
      <alignment/>
      <protection/>
    </xf>
    <xf numFmtId="9" fontId="12" fillId="0" borderId="10" xfId="66" applyFont="1" applyBorder="1" applyAlignment="1">
      <alignment horizontal="center" vertical="center"/>
    </xf>
    <xf numFmtId="169" fontId="7" fillId="0" borderId="10" xfId="66" applyNumberFormat="1" applyFont="1" applyFill="1" applyBorder="1" applyAlignment="1">
      <alignment horizontal="center" vertical="center"/>
    </xf>
    <xf numFmtId="169" fontId="14" fillId="0" borderId="10" xfId="66" applyNumberFormat="1" applyFont="1" applyFill="1" applyBorder="1" applyAlignment="1">
      <alignment horizontal="center" vertical="center"/>
    </xf>
    <xf numFmtId="165" fontId="7" fillId="0" borderId="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/>
      <protection/>
    </xf>
    <xf numFmtId="165" fontId="11" fillId="0" borderId="0" xfId="54" applyNumberFormat="1" applyBorder="1">
      <alignment/>
      <protection/>
    </xf>
    <xf numFmtId="165" fontId="7" fillId="0" borderId="0" xfId="54" applyNumberFormat="1" applyFont="1" applyBorder="1">
      <alignment/>
      <protection/>
    </xf>
    <xf numFmtId="49" fontId="12" fillId="0" borderId="23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11" fillId="0" borderId="0" xfId="54" applyNumberFormat="1" applyFill="1" applyBorder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_РАСХОДЫструктуры 2006 2" xfId="59"/>
    <cellStyle name="Обычный_РАСХОДЫструктуры 2006 4 2" xfId="60"/>
    <cellStyle name="Обычный_РАСХОДЫструктуры 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zoomScale="80" zoomScaleNormal="80" zoomScalePageLayoutView="0" workbookViewId="0" topLeftCell="A19">
      <selection activeCell="F8" sqref="F8:F81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20.875" style="10" customWidth="1"/>
    <col min="4" max="4" width="44.25390625" style="10" customWidth="1"/>
    <col min="5" max="5" width="10.125" style="10" customWidth="1"/>
    <col min="6" max="6" width="9.25390625" style="10" customWidth="1"/>
    <col min="7" max="7" width="10.375" style="10" customWidth="1"/>
    <col min="8" max="8" width="10.00390625" style="10" customWidth="1"/>
    <col min="9" max="9" width="9.375" style="11" customWidth="1"/>
    <col min="10" max="10" width="8.25390625" style="11" customWidth="1"/>
    <col min="11" max="11" width="20.625" style="11" customWidth="1"/>
    <col min="12" max="12" width="8.125" style="10" customWidth="1"/>
    <col min="13" max="13" width="9.125" style="10" customWidth="1"/>
    <col min="14" max="14" width="15.75390625" style="10" customWidth="1"/>
    <col min="15" max="16384" width="9.125" style="10" customWidth="1"/>
  </cols>
  <sheetData>
    <row r="1" spans="1:14" ht="12.75">
      <c r="A1" s="81"/>
      <c r="B1" s="81"/>
      <c r="C1" s="81"/>
      <c r="D1" s="82"/>
      <c r="E1" s="82"/>
      <c r="F1" s="83"/>
      <c r="G1" s="83"/>
      <c r="H1" s="83"/>
      <c r="I1" s="84"/>
      <c r="M1" s="11"/>
      <c r="N1" s="11"/>
    </row>
    <row r="2" spans="1:14" ht="17.25" customHeight="1">
      <c r="A2" s="81"/>
      <c r="B2" s="81"/>
      <c r="C2" s="81" t="s">
        <v>373</v>
      </c>
      <c r="D2" s="85"/>
      <c r="E2" s="81"/>
      <c r="F2" s="83"/>
      <c r="G2" s="83"/>
      <c r="H2" s="83"/>
      <c r="I2" s="84"/>
      <c r="M2" s="11"/>
      <c r="N2" s="11"/>
    </row>
    <row r="3" spans="1:14" ht="21.75" customHeight="1">
      <c r="A3" s="81"/>
      <c r="B3" s="81"/>
      <c r="C3" s="81" t="s">
        <v>374</v>
      </c>
      <c r="D3" s="85"/>
      <c r="E3" s="81"/>
      <c r="F3" s="83"/>
      <c r="G3" s="83"/>
      <c r="H3" s="83"/>
      <c r="I3" s="84"/>
      <c r="M3" s="11"/>
      <c r="N3" s="11"/>
    </row>
    <row r="4" spans="1:14" ht="12.75">
      <c r="A4" s="81"/>
      <c r="B4" s="81"/>
      <c r="C4" s="81"/>
      <c r="D4" s="82"/>
      <c r="E4" s="82"/>
      <c r="F4" s="83"/>
      <c r="G4" s="83"/>
      <c r="H4" s="83"/>
      <c r="I4" s="84"/>
      <c r="M4" s="11"/>
      <c r="N4" s="11"/>
    </row>
    <row r="5" spans="1:14" ht="21" customHeight="1">
      <c r="A5" s="86"/>
      <c r="B5" s="87"/>
      <c r="C5" s="88" t="s">
        <v>375</v>
      </c>
      <c r="D5" s="89"/>
      <c r="E5" s="83"/>
      <c r="F5" s="83"/>
      <c r="G5" s="90"/>
      <c r="H5" s="83"/>
      <c r="I5" s="91" t="s">
        <v>210</v>
      </c>
      <c r="J5" s="14"/>
      <c r="M5" s="11"/>
      <c r="N5" s="11"/>
    </row>
    <row r="6" spans="1:14" ht="40.5" customHeight="1">
      <c r="A6" s="92" t="s">
        <v>0</v>
      </c>
      <c r="B6" s="309" t="s">
        <v>16</v>
      </c>
      <c r="C6" s="309"/>
      <c r="D6" s="93" t="s">
        <v>1</v>
      </c>
      <c r="E6" s="94" t="s">
        <v>376</v>
      </c>
      <c r="F6" s="95"/>
      <c r="G6" s="96"/>
      <c r="H6" s="97"/>
      <c r="I6" s="98"/>
      <c r="J6" s="16"/>
      <c r="M6" s="11"/>
      <c r="N6" s="11"/>
    </row>
    <row r="7" spans="1:14" ht="45" customHeight="1">
      <c r="A7" s="99"/>
      <c r="B7" s="100" t="s">
        <v>17</v>
      </c>
      <c r="C7" s="101" t="s">
        <v>18</v>
      </c>
      <c r="D7" s="102"/>
      <c r="E7" s="103"/>
      <c r="F7" s="104" t="s">
        <v>377</v>
      </c>
      <c r="G7" s="105" t="s">
        <v>378</v>
      </c>
      <c r="H7" s="105" t="s">
        <v>379</v>
      </c>
      <c r="I7" s="105" t="s">
        <v>380</v>
      </c>
      <c r="J7" s="106"/>
      <c r="M7" s="11"/>
      <c r="N7" s="11"/>
    </row>
    <row r="8" spans="1:10" ht="33" customHeight="1">
      <c r="A8" s="1" t="s">
        <v>19</v>
      </c>
      <c r="B8" s="107"/>
      <c r="C8" s="7" t="s">
        <v>20</v>
      </c>
      <c r="D8" s="108" t="s">
        <v>381</v>
      </c>
      <c r="E8" s="109">
        <f>E9+E21+E23+E26+E31+E38+E41+E59</f>
        <v>37300</v>
      </c>
      <c r="F8" s="109">
        <f>F9+F21+F23+F26+F31+F38+F41+F59</f>
        <v>7750</v>
      </c>
      <c r="G8" s="109">
        <f>G9+G21+G23+G26+G31+G38+G41+G59</f>
        <v>9810</v>
      </c>
      <c r="H8" s="109">
        <f>H9+H21+H23+H26+H31+H38+H41+H59</f>
        <v>9365</v>
      </c>
      <c r="I8" s="109">
        <f>I9+I21+I23+I26+I31+I38+I41+I59</f>
        <v>10375</v>
      </c>
      <c r="J8" s="19"/>
    </row>
    <row r="9" spans="1:14" ht="27.75" customHeight="1">
      <c r="A9" s="110" t="s">
        <v>21</v>
      </c>
      <c r="B9" s="107"/>
      <c r="C9" s="7" t="s">
        <v>22</v>
      </c>
      <c r="D9" s="111" t="s">
        <v>23</v>
      </c>
      <c r="E9" s="112">
        <f>SUM(F9:I9)</f>
        <v>30950</v>
      </c>
      <c r="F9" s="112">
        <f>F10+F16+F19</f>
        <v>7150</v>
      </c>
      <c r="G9" s="112">
        <f>G10+G16+G19</f>
        <v>7770</v>
      </c>
      <c r="H9" s="112">
        <f>H10+H16+H19</f>
        <v>7765</v>
      </c>
      <c r="I9" s="112">
        <f>I10+I16+I19</f>
        <v>8265</v>
      </c>
      <c r="J9" s="20"/>
      <c r="M9" s="11"/>
      <c r="N9" s="11"/>
    </row>
    <row r="10" spans="1:14" ht="36" customHeight="1">
      <c r="A10" s="110" t="s">
        <v>24</v>
      </c>
      <c r="B10" s="107"/>
      <c r="C10" s="7" t="s">
        <v>25</v>
      </c>
      <c r="D10" s="111" t="s">
        <v>26</v>
      </c>
      <c r="E10" s="112">
        <f aca="true" t="shared" si="0" ref="E10:E73">SUM(F10:I10)</f>
        <v>15100</v>
      </c>
      <c r="F10" s="112">
        <f>SUM(F11:F15)</f>
        <v>3850</v>
      </c>
      <c r="G10" s="112">
        <f>SUM(G11:G15)</f>
        <v>3650</v>
      </c>
      <c r="H10" s="112">
        <f>SUM(H11:H15)</f>
        <v>3550</v>
      </c>
      <c r="I10" s="112">
        <f>SUM(I11:I15)</f>
        <v>4050</v>
      </c>
      <c r="J10" s="21"/>
      <c r="M10" s="11"/>
      <c r="N10" s="11"/>
    </row>
    <row r="11" spans="1:14" ht="44.25" customHeight="1">
      <c r="A11" s="2" t="s">
        <v>27</v>
      </c>
      <c r="B11" s="113">
        <v>182</v>
      </c>
      <c r="C11" s="70" t="s">
        <v>28</v>
      </c>
      <c r="D11" s="114" t="s">
        <v>29</v>
      </c>
      <c r="E11" s="115">
        <f t="shared" si="0"/>
        <v>10300</v>
      </c>
      <c r="F11" s="116">
        <v>2400</v>
      </c>
      <c r="G11" s="116">
        <v>2500</v>
      </c>
      <c r="H11" s="116">
        <v>2500</v>
      </c>
      <c r="I11" s="116">
        <v>2900</v>
      </c>
      <c r="J11" s="22"/>
      <c r="M11" s="11"/>
      <c r="N11" s="11"/>
    </row>
    <row r="12" spans="1:14" ht="57" customHeight="1">
      <c r="A12" s="2" t="s">
        <v>30</v>
      </c>
      <c r="B12" s="113">
        <v>182</v>
      </c>
      <c r="C12" s="70" t="s">
        <v>31</v>
      </c>
      <c r="D12" s="114" t="s">
        <v>32</v>
      </c>
      <c r="E12" s="115">
        <f t="shared" si="0"/>
        <v>0</v>
      </c>
      <c r="F12" s="116">
        <v>0</v>
      </c>
      <c r="G12" s="116">
        <v>0</v>
      </c>
      <c r="H12" s="116">
        <v>0</v>
      </c>
      <c r="I12" s="116">
        <v>0</v>
      </c>
      <c r="J12" s="24"/>
      <c r="M12" s="11"/>
      <c r="N12" s="11"/>
    </row>
    <row r="13" spans="1:14" ht="44.25" customHeight="1">
      <c r="A13" s="2" t="s">
        <v>33</v>
      </c>
      <c r="B13" s="113">
        <v>182</v>
      </c>
      <c r="C13" s="70" t="s">
        <v>34</v>
      </c>
      <c r="D13" s="114" t="s">
        <v>35</v>
      </c>
      <c r="E13" s="115">
        <f t="shared" si="0"/>
        <v>3800</v>
      </c>
      <c r="F13" s="116">
        <v>900</v>
      </c>
      <c r="G13" s="116">
        <v>900</v>
      </c>
      <c r="H13" s="116">
        <v>1000</v>
      </c>
      <c r="I13" s="116">
        <v>1000</v>
      </c>
      <c r="M13" s="11"/>
      <c r="N13" s="117" t="s">
        <v>382</v>
      </c>
    </row>
    <row r="14" spans="1:14" ht="67.5" customHeight="1">
      <c r="A14" s="2" t="s">
        <v>36</v>
      </c>
      <c r="B14" s="113">
        <v>182</v>
      </c>
      <c r="C14" s="70" t="s">
        <v>37</v>
      </c>
      <c r="D14" s="114" t="s">
        <v>38</v>
      </c>
      <c r="E14" s="115">
        <f t="shared" si="0"/>
        <v>0</v>
      </c>
      <c r="F14" s="116">
        <v>0</v>
      </c>
      <c r="G14" s="116">
        <v>0</v>
      </c>
      <c r="H14" s="116">
        <v>0</v>
      </c>
      <c r="I14" s="116">
        <v>0</v>
      </c>
      <c r="J14" s="23"/>
      <c r="M14" s="11"/>
      <c r="N14" s="11"/>
    </row>
    <row r="15" spans="1:14" ht="34.5" customHeight="1">
      <c r="A15" s="4" t="s">
        <v>39</v>
      </c>
      <c r="B15" s="118">
        <v>182</v>
      </c>
      <c r="C15" s="7" t="s">
        <v>40</v>
      </c>
      <c r="D15" s="119" t="s">
        <v>41</v>
      </c>
      <c r="E15" s="112">
        <f t="shared" si="0"/>
        <v>1000</v>
      </c>
      <c r="F15" s="120">
        <v>550</v>
      </c>
      <c r="G15" s="120">
        <v>250</v>
      </c>
      <c r="H15" s="120">
        <v>50</v>
      </c>
      <c r="I15" s="120">
        <v>150</v>
      </c>
      <c r="M15" s="11"/>
      <c r="N15" s="11"/>
    </row>
    <row r="16" spans="1:14" ht="34.5" customHeight="1">
      <c r="A16" s="110" t="s">
        <v>42</v>
      </c>
      <c r="B16" s="107"/>
      <c r="C16" s="7" t="s">
        <v>43</v>
      </c>
      <c r="D16" s="111" t="s">
        <v>44</v>
      </c>
      <c r="E16" s="112">
        <f t="shared" si="0"/>
        <v>15800</v>
      </c>
      <c r="F16" s="112">
        <f>F17</f>
        <v>3300</v>
      </c>
      <c r="G16" s="112">
        <f>G17</f>
        <v>4100</v>
      </c>
      <c r="H16" s="112">
        <f>H17</f>
        <v>4200</v>
      </c>
      <c r="I16" s="112">
        <f>I17</f>
        <v>4200</v>
      </c>
      <c r="J16" s="27"/>
      <c r="M16" s="11"/>
      <c r="N16" s="11"/>
    </row>
    <row r="17" spans="1:14" ht="33" customHeight="1">
      <c r="A17" s="2" t="s">
        <v>45</v>
      </c>
      <c r="B17" s="113">
        <v>182</v>
      </c>
      <c r="C17" s="70" t="s">
        <v>46</v>
      </c>
      <c r="D17" s="114" t="s">
        <v>44</v>
      </c>
      <c r="E17" s="115">
        <f t="shared" si="0"/>
        <v>15800</v>
      </c>
      <c r="F17" s="116">
        <v>3300</v>
      </c>
      <c r="G17" s="116">
        <v>4100</v>
      </c>
      <c r="H17" s="116">
        <v>4200</v>
      </c>
      <c r="I17" s="116">
        <v>4200</v>
      </c>
      <c r="J17" s="28"/>
      <c r="M17" s="11"/>
      <c r="N17" s="11"/>
    </row>
    <row r="18" spans="1:14" ht="46.5" customHeight="1">
      <c r="A18" s="2" t="s">
        <v>47</v>
      </c>
      <c r="B18" s="113">
        <v>182</v>
      </c>
      <c r="C18" s="70" t="s">
        <v>48</v>
      </c>
      <c r="D18" s="114" t="s">
        <v>49</v>
      </c>
      <c r="E18" s="115">
        <f t="shared" si="0"/>
        <v>0</v>
      </c>
      <c r="F18" s="116">
        <v>0</v>
      </c>
      <c r="G18" s="116">
        <v>0</v>
      </c>
      <c r="H18" s="116">
        <v>0</v>
      </c>
      <c r="I18" s="116">
        <v>0</v>
      </c>
      <c r="J18" s="26"/>
      <c r="M18" s="11"/>
      <c r="N18" s="11"/>
    </row>
    <row r="19" spans="1:14" ht="36" customHeight="1">
      <c r="A19" s="110" t="s">
        <v>265</v>
      </c>
      <c r="B19" s="107"/>
      <c r="C19" s="7" t="s">
        <v>383</v>
      </c>
      <c r="D19" s="111" t="s">
        <v>384</v>
      </c>
      <c r="E19" s="112">
        <f t="shared" si="0"/>
        <v>50</v>
      </c>
      <c r="F19" s="121">
        <f>F20</f>
        <v>0</v>
      </c>
      <c r="G19" s="121">
        <f>G20</f>
        <v>20</v>
      </c>
      <c r="H19" s="121">
        <f>H20</f>
        <v>15</v>
      </c>
      <c r="I19" s="121">
        <f>I20</f>
        <v>15</v>
      </c>
      <c r="J19" s="29"/>
      <c r="M19" s="11"/>
      <c r="N19" s="11"/>
    </row>
    <row r="20" spans="1:14" ht="60.75" customHeight="1">
      <c r="A20" s="122" t="s">
        <v>385</v>
      </c>
      <c r="B20" s="113">
        <v>182</v>
      </c>
      <c r="C20" s="70" t="s">
        <v>386</v>
      </c>
      <c r="D20" s="114" t="s">
        <v>387</v>
      </c>
      <c r="E20" s="115">
        <f t="shared" si="0"/>
        <v>50</v>
      </c>
      <c r="F20" s="116">
        <v>0</v>
      </c>
      <c r="G20" s="116">
        <v>20</v>
      </c>
      <c r="H20" s="116">
        <v>15</v>
      </c>
      <c r="I20" s="116">
        <v>15</v>
      </c>
      <c r="M20" s="11"/>
      <c r="N20" s="11"/>
    </row>
    <row r="21" spans="1:14" ht="28.5" customHeight="1">
      <c r="A21" s="110" t="s">
        <v>50</v>
      </c>
      <c r="B21" s="107"/>
      <c r="C21" s="7" t="s">
        <v>51</v>
      </c>
      <c r="D21" s="111" t="s">
        <v>52</v>
      </c>
      <c r="E21" s="112">
        <f t="shared" si="0"/>
        <v>3700</v>
      </c>
      <c r="F21" s="121">
        <f>F22</f>
        <v>300</v>
      </c>
      <c r="G21" s="121">
        <f>G22</f>
        <v>1300</v>
      </c>
      <c r="H21" s="121">
        <f>H22</f>
        <v>1000</v>
      </c>
      <c r="I21" s="121">
        <f>I22</f>
        <v>1100</v>
      </c>
      <c r="J21" s="27"/>
      <c r="M21" s="11"/>
      <c r="N21" s="11"/>
    </row>
    <row r="22" spans="1:14" ht="81" customHeight="1">
      <c r="A22" s="3" t="s">
        <v>2</v>
      </c>
      <c r="B22" s="123">
        <v>182</v>
      </c>
      <c r="C22" s="124" t="s">
        <v>53</v>
      </c>
      <c r="D22" s="125" t="s">
        <v>54</v>
      </c>
      <c r="E22" s="115">
        <f t="shared" si="0"/>
        <v>3700</v>
      </c>
      <c r="F22" s="126">
        <v>300</v>
      </c>
      <c r="G22" s="126">
        <v>1300</v>
      </c>
      <c r="H22" s="126">
        <v>1000</v>
      </c>
      <c r="I22" s="126">
        <v>1100</v>
      </c>
      <c r="J22" s="30"/>
      <c r="M22" s="11"/>
      <c r="N22" s="11"/>
    </row>
    <row r="23" spans="1:14" ht="48.75" customHeight="1">
      <c r="A23" s="110" t="s">
        <v>55</v>
      </c>
      <c r="B23" s="107"/>
      <c r="C23" s="127" t="s">
        <v>56</v>
      </c>
      <c r="D23" s="111" t="s">
        <v>57</v>
      </c>
      <c r="E23" s="115">
        <f t="shared" si="0"/>
        <v>0</v>
      </c>
      <c r="F23" s="120">
        <f aca="true" t="shared" si="1" ref="F23:I24">F24</f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23"/>
      <c r="M23" s="11"/>
      <c r="N23" s="11"/>
    </row>
    <row r="24" spans="1:14" ht="24.75" customHeight="1">
      <c r="A24" s="2" t="s">
        <v>58</v>
      </c>
      <c r="B24" s="123"/>
      <c r="C24" s="124" t="s">
        <v>59</v>
      </c>
      <c r="D24" s="114" t="s">
        <v>60</v>
      </c>
      <c r="E24" s="115">
        <f t="shared" si="0"/>
        <v>0</v>
      </c>
      <c r="F24" s="126">
        <f t="shared" si="1"/>
        <v>0</v>
      </c>
      <c r="G24" s="126">
        <f t="shared" si="1"/>
        <v>0</v>
      </c>
      <c r="H24" s="126">
        <f t="shared" si="1"/>
        <v>0</v>
      </c>
      <c r="I24" s="126">
        <f t="shared" si="1"/>
        <v>0</v>
      </c>
      <c r="J24" s="21"/>
      <c r="M24" s="11"/>
      <c r="N24" s="11"/>
    </row>
    <row r="25" spans="1:14" ht="36.75" customHeight="1">
      <c r="A25" s="5" t="s">
        <v>61</v>
      </c>
      <c r="B25" s="123">
        <v>182</v>
      </c>
      <c r="C25" s="124" t="s">
        <v>62</v>
      </c>
      <c r="D25" s="125" t="s">
        <v>63</v>
      </c>
      <c r="E25" s="115">
        <f t="shared" si="0"/>
        <v>0</v>
      </c>
      <c r="F25" s="126">
        <v>0</v>
      </c>
      <c r="G25" s="126">
        <v>0</v>
      </c>
      <c r="H25" s="126">
        <v>0</v>
      </c>
      <c r="I25" s="126">
        <v>0</v>
      </c>
      <c r="J25" s="30"/>
      <c r="M25" s="11"/>
      <c r="N25" s="11"/>
    </row>
    <row r="26" spans="1:14" ht="69.75" customHeight="1">
      <c r="A26" s="110" t="s">
        <v>64</v>
      </c>
      <c r="B26" s="107"/>
      <c r="C26" s="128" t="s">
        <v>65</v>
      </c>
      <c r="D26" s="111" t="s">
        <v>66</v>
      </c>
      <c r="E26" s="112">
        <f t="shared" si="0"/>
        <v>200</v>
      </c>
      <c r="F26" s="120">
        <f>F27+F29</f>
        <v>0</v>
      </c>
      <c r="G26" s="120">
        <f>G27+G29</f>
        <v>0</v>
      </c>
      <c r="H26" s="120">
        <f>H27+H29</f>
        <v>0</v>
      </c>
      <c r="I26" s="120">
        <f>I27+I29</f>
        <v>200</v>
      </c>
      <c r="M26" s="11"/>
      <c r="N26" s="11"/>
    </row>
    <row r="27" spans="1:14" ht="63.75" customHeight="1">
      <c r="A27" s="4" t="s">
        <v>67</v>
      </c>
      <c r="B27" s="107"/>
      <c r="C27" s="128" t="s">
        <v>68</v>
      </c>
      <c r="D27" s="119" t="s">
        <v>69</v>
      </c>
      <c r="E27" s="112">
        <f t="shared" si="0"/>
        <v>200</v>
      </c>
      <c r="F27" s="129">
        <f>F28</f>
        <v>0</v>
      </c>
      <c r="G27" s="129">
        <f>G28</f>
        <v>0</v>
      </c>
      <c r="H27" s="129">
        <f>H28</f>
        <v>0</v>
      </c>
      <c r="I27" s="129">
        <f>I28</f>
        <v>200</v>
      </c>
      <c r="J27" s="31"/>
      <c r="M27" s="11"/>
      <c r="N27" s="11"/>
    </row>
    <row r="28" spans="1:14" ht="106.5" customHeight="1">
      <c r="A28" s="2" t="s">
        <v>70</v>
      </c>
      <c r="B28" s="123">
        <v>978</v>
      </c>
      <c r="C28" s="124" t="s">
        <v>71</v>
      </c>
      <c r="D28" s="125" t="s">
        <v>8</v>
      </c>
      <c r="E28" s="115">
        <f t="shared" si="0"/>
        <v>200</v>
      </c>
      <c r="F28" s="116">
        <v>0</v>
      </c>
      <c r="G28" s="116">
        <v>0</v>
      </c>
      <c r="H28" s="116">
        <v>0</v>
      </c>
      <c r="I28" s="116">
        <v>200</v>
      </c>
      <c r="J28" s="28"/>
      <c r="M28" s="11"/>
      <c r="N28" s="11"/>
    </row>
    <row r="29" spans="1:14" ht="99.75" customHeight="1">
      <c r="A29" s="4" t="s">
        <v>72</v>
      </c>
      <c r="B29" s="107"/>
      <c r="C29" s="128" t="s">
        <v>73</v>
      </c>
      <c r="D29" s="130" t="s">
        <v>74</v>
      </c>
      <c r="E29" s="115">
        <f t="shared" si="0"/>
        <v>0</v>
      </c>
      <c r="F29" s="129">
        <f>F30</f>
        <v>0</v>
      </c>
      <c r="G29" s="129">
        <f>G30</f>
        <v>0</v>
      </c>
      <c r="H29" s="129">
        <f>H30</f>
        <v>0</v>
      </c>
      <c r="I29" s="129">
        <f>I30</f>
        <v>0</v>
      </c>
      <c r="J29" s="27"/>
      <c r="M29" s="11"/>
      <c r="N29" s="11"/>
    </row>
    <row r="30" spans="1:14" ht="104.25" customHeight="1">
      <c r="A30" s="6" t="s">
        <v>75</v>
      </c>
      <c r="B30" s="107">
        <v>978</v>
      </c>
      <c r="C30" s="128" t="s">
        <v>9</v>
      </c>
      <c r="D30" s="130" t="s">
        <v>76</v>
      </c>
      <c r="E30" s="115">
        <f t="shared" si="0"/>
        <v>0</v>
      </c>
      <c r="F30" s="129">
        <v>0</v>
      </c>
      <c r="G30" s="129">
        <v>0</v>
      </c>
      <c r="H30" s="129">
        <v>0</v>
      </c>
      <c r="I30" s="129">
        <v>0</v>
      </c>
      <c r="J30" s="31"/>
      <c r="M30" s="11"/>
      <c r="N30" s="11"/>
    </row>
    <row r="31" spans="1:14" ht="48" customHeight="1">
      <c r="A31" s="110" t="s">
        <v>77</v>
      </c>
      <c r="B31" s="107"/>
      <c r="C31" s="128" t="s">
        <v>78</v>
      </c>
      <c r="D31" s="111" t="s">
        <v>79</v>
      </c>
      <c r="E31" s="115">
        <f t="shared" si="0"/>
        <v>0</v>
      </c>
      <c r="F31" s="120">
        <f>F32+F34</f>
        <v>0</v>
      </c>
      <c r="G31" s="120">
        <f>G32+G34</f>
        <v>0</v>
      </c>
      <c r="H31" s="120">
        <f>H32+H34</f>
        <v>0</v>
      </c>
      <c r="I31" s="120">
        <f>I32+I34</f>
        <v>0</v>
      </c>
      <c r="J31" s="30"/>
      <c r="M31" s="11"/>
      <c r="N31" s="11"/>
    </row>
    <row r="32" spans="1:14" ht="27.75" customHeight="1">
      <c r="A32" s="4" t="s">
        <v>80</v>
      </c>
      <c r="B32" s="107"/>
      <c r="C32" s="128" t="s">
        <v>81</v>
      </c>
      <c r="D32" s="119" t="s">
        <v>82</v>
      </c>
      <c r="E32" s="115">
        <f t="shared" si="0"/>
        <v>0</v>
      </c>
      <c r="F32" s="129">
        <f>F33</f>
        <v>0</v>
      </c>
      <c r="G32" s="129">
        <f>G33</f>
        <v>0</v>
      </c>
      <c r="H32" s="129">
        <f>H33</f>
        <v>0</v>
      </c>
      <c r="I32" s="129">
        <f>I33</f>
        <v>0</v>
      </c>
      <c r="J32" s="23"/>
      <c r="M32" s="11"/>
      <c r="N32" s="11"/>
    </row>
    <row r="33" spans="1:14" ht="72.75" customHeight="1">
      <c r="A33" s="2" t="s">
        <v>83</v>
      </c>
      <c r="B33" s="123">
        <v>978</v>
      </c>
      <c r="C33" s="124" t="s">
        <v>84</v>
      </c>
      <c r="D33" s="131" t="s">
        <v>85</v>
      </c>
      <c r="E33" s="115">
        <f t="shared" si="0"/>
        <v>0</v>
      </c>
      <c r="F33" s="126">
        <v>0</v>
      </c>
      <c r="G33" s="126">
        <v>0</v>
      </c>
      <c r="H33" s="126">
        <v>0</v>
      </c>
      <c r="I33" s="126">
        <v>0</v>
      </c>
      <c r="J33" s="28"/>
      <c r="M33" s="11"/>
      <c r="N33" s="11"/>
    </row>
    <row r="34" spans="1:14" ht="30" customHeight="1">
      <c r="A34" s="4" t="s">
        <v>86</v>
      </c>
      <c r="B34" s="107"/>
      <c r="C34" s="128" t="s">
        <v>87</v>
      </c>
      <c r="D34" s="119" t="s">
        <v>88</v>
      </c>
      <c r="E34" s="115">
        <f t="shared" si="0"/>
        <v>0</v>
      </c>
      <c r="F34" s="120">
        <f>F35</f>
        <v>0</v>
      </c>
      <c r="G34" s="120">
        <f>G35</f>
        <v>0</v>
      </c>
      <c r="H34" s="120">
        <f>H35</f>
        <v>0</v>
      </c>
      <c r="I34" s="120">
        <f>I35</f>
        <v>0</v>
      </c>
      <c r="J34" s="21"/>
      <c r="M34" s="11"/>
      <c r="N34" s="11"/>
    </row>
    <row r="35" spans="1:14" ht="64.5" customHeight="1">
      <c r="A35" s="4" t="s">
        <v>89</v>
      </c>
      <c r="B35" s="107"/>
      <c r="C35" s="128" t="s">
        <v>90</v>
      </c>
      <c r="D35" s="132" t="s">
        <v>91</v>
      </c>
      <c r="E35" s="115">
        <f t="shared" si="0"/>
        <v>0</v>
      </c>
      <c r="F35" s="120">
        <f>F36+F37</f>
        <v>0</v>
      </c>
      <c r="G35" s="120">
        <f>G36+G37</f>
        <v>0</v>
      </c>
      <c r="H35" s="120">
        <f>H36+H37</f>
        <v>0</v>
      </c>
      <c r="I35" s="120">
        <f>I36+I37</f>
        <v>0</v>
      </c>
      <c r="J35" s="30"/>
      <c r="M35" s="11"/>
      <c r="N35" s="11"/>
    </row>
    <row r="36" spans="1:14" ht="86.25" customHeight="1">
      <c r="A36" s="2" t="s">
        <v>92</v>
      </c>
      <c r="B36" s="123">
        <v>867</v>
      </c>
      <c r="C36" s="124" t="s">
        <v>93</v>
      </c>
      <c r="D36" s="125" t="s">
        <v>94</v>
      </c>
      <c r="E36" s="115">
        <f t="shared" si="0"/>
        <v>0</v>
      </c>
      <c r="F36" s="126">
        <v>0</v>
      </c>
      <c r="G36" s="126">
        <v>0</v>
      </c>
      <c r="H36" s="126">
        <v>0</v>
      </c>
      <c r="I36" s="126">
        <v>0</v>
      </c>
      <c r="J36" s="23"/>
      <c r="M36" s="11"/>
      <c r="N36" s="11"/>
    </row>
    <row r="37" spans="1:14" ht="49.5" customHeight="1">
      <c r="A37" s="2" t="s">
        <v>95</v>
      </c>
      <c r="B37" s="123">
        <v>978</v>
      </c>
      <c r="C37" s="124" t="s">
        <v>96</v>
      </c>
      <c r="D37" s="131" t="s">
        <v>97</v>
      </c>
      <c r="E37" s="115">
        <f t="shared" si="0"/>
        <v>0</v>
      </c>
      <c r="F37" s="126">
        <v>0</v>
      </c>
      <c r="G37" s="126">
        <v>0</v>
      </c>
      <c r="H37" s="126">
        <v>0</v>
      </c>
      <c r="I37" s="126">
        <v>0</v>
      </c>
      <c r="J37" s="21"/>
      <c r="M37" s="11"/>
      <c r="N37" s="11"/>
    </row>
    <row r="38" spans="1:14" ht="45.75" customHeight="1">
      <c r="A38" s="110" t="s">
        <v>98</v>
      </c>
      <c r="B38" s="107"/>
      <c r="C38" s="128" t="s">
        <v>99</v>
      </c>
      <c r="D38" s="111" t="s">
        <v>100</v>
      </c>
      <c r="E38" s="115">
        <f t="shared" si="0"/>
        <v>0</v>
      </c>
      <c r="F38" s="120">
        <f aca="true" t="shared" si="2" ref="F38:I39">F39</f>
        <v>0</v>
      </c>
      <c r="G38" s="120">
        <f t="shared" si="2"/>
        <v>0</v>
      </c>
      <c r="H38" s="120">
        <f t="shared" si="2"/>
        <v>0</v>
      </c>
      <c r="I38" s="120">
        <f t="shared" si="2"/>
        <v>0</v>
      </c>
      <c r="J38" s="27"/>
      <c r="M38" s="11"/>
      <c r="N38" s="11"/>
    </row>
    <row r="39" spans="1:14" ht="24" customHeight="1">
      <c r="A39" s="4" t="s">
        <v>101</v>
      </c>
      <c r="B39" s="107"/>
      <c r="C39" s="128" t="s">
        <v>102</v>
      </c>
      <c r="D39" s="119" t="s">
        <v>103</v>
      </c>
      <c r="E39" s="115">
        <f t="shared" si="0"/>
        <v>0</v>
      </c>
      <c r="F39" s="129">
        <f t="shared" si="2"/>
        <v>0</v>
      </c>
      <c r="G39" s="129">
        <f t="shared" si="2"/>
        <v>0</v>
      </c>
      <c r="H39" s="129">
        <f t="shared" si="2"/>
        <v>0</v>
      </c>
      <c r="I39" s="129">
        <f t="shared" si="2"/>
        <v>0</v>
      </c>
      <c r="J39" s="27"/>
      <c r="M39" s="11"/>
      <c r="N39" s="11"/>
    </row>
    <row r="40" spans="1:14" ht="72.75" customHeight="1">
      <c r="A40" s="2" t="s">
        <v>104</v>
      </c>
      <c r="B40" s="123">
        <v>978</v>
      </c>
      <c r="C40" s="124" t="s">
        <v>105</v>
      </c>
      <c r="D40" s="114" t="s">
        <v>106</v>
      </c>
      <c r="E40" s="115">
        <f t="shared" si="0"/>
        <v>0</v>
      </c>
      <c r="F40" s="133">
        <v>0</v>
      </c>
      <c r="G40" s="133">
        <v>0</v>
      </c>
      <c r="H40" s="133">
        <v>0</v>
      </c>
      <c r="I40" s="133">
        <v>0</v>
      </c>
      <c r="M40" s="11"/>
      <c r="N40" s="11"/>
    </row>
    <row r="41" spans="1:14" ht="36.75" customHeight="1">
      <c r="A41" s="110" t="s">
        <v>107</v>
      </c>
      <c r="B41" s="107"/>
      <c r="C41" s="127" t="s">
        <v>108</v>
      </c>
      <c r="D41" s="111" t="s">
        <v>109</v>
      </c>
      <c r="E41" s="115">
        <f t="shared" si="0"/>
        <v>2450</v>
      </c>
      <c r="F41" s="121">
        <f>F42+F45+F47+F49+F51</f>
        <v>300</v>
      </c>
      <c r="G41" s="121">
        <f>G42+G45+G47+G49+G51</f>
        <v>740</v>
      </c>
      <c r="H41" s="121">
        <f>H42+H45+H47+H49+H51</f>
        <v>600</v>
      </c>
      <c r="I41" s="121">
        <f>I42+I45+I47+I49+I51</f>
        <v>810</v>
      </c>
      <c r="M41" s="11"/>
      <c r="N41" s="11"/>
    </row>
    <row r="42" spans="1:14" ht="90" customHeight="1">
      <c r="A42" s="110" t="s">
        <v>110</v>
      </c>
      <c r="B42" s="134" t="s">
        <v>111</v>
      </c>
      <c r="C42" s="127" t="s">
        <v>112</v>
      </c>
      <c r="D42" s="135" t="s">
        <v>113</v>
      </c>
      <c r="E42" s="115">
        <f t="shared" si="0"/>
        <v>750</v>
      </c>
      <c r="F42" s="120">
        <f>F43+F44</f>
        <v>150</v>
      </c>
      <c r="G42" s="120">
        <f>G43+G44</f>
        <v>200</v>
      </c>
      <c r="H42" s="120">
        <f>H43+H44</f>
        <v>200</v>
      </c>
      <c r="I42" s="120">
        <f>I43+I44</f>
        <v>200</v>
      </c>
      <c r="J42" s="28"/>
      <c r="M42" s="11"/>
      <c r="N42" s="11"/>
    </row>
    <row r="43" spans="1:14" ht="66.75" customHeight="1">
      <c r="A43" s="136" t="s">
        <v>114</v>
      </c>
      <c r="B43" s="137">
        <v>182</v>
      </c>
      <c r="C43" s="124" t="s">
        <v>112</v>
      </c>
      <c r="D43" s="114" t="s">
        <v>113</v>
      </c>
      <c r="E43" s="115">
        <f t="shared" si="0"/>
        <v>750</v>
      </c>
      <c r="F43" s="126">
        <v>150</v>
      </c>
      <c r="G43" s="126">
        <v>200</v>
      </c>
      <c r="H43" s="126">
        <v>200</v>
      </c>
      <c r="I43" s="126">
        <v>200</v>
      </c>
      <c r="J43" s="27"/>
      <c r="M43" s="11"/>
      <c r="N43" s="11"/>
    </row>
    <row r="44" spans="1:14" ht="72" customHeight="1">
      <c r="A44" s="136" t="s">
        <v>115</v>
      </c>
      <c r="B44" s="137">
        <v>188</v>
      </c>
      <c r="C44" s="124" t="s">
        <v>112</v>
      </c>
      <c r="D44" s="114" t="s">
        <v>113</v>
      </c>
      <c r="E44" s="115">
        <f t="shared" si="0"/>
        <v>0</v>
      </c>
      <c r="F44" s="138">
        <v>0</v>
      </c>
      <c r="G44" s="138">
        <v>0</v>
      </c>
      <c r="H44" s="138">
        <v>0</v>
      </c>
      <c r="I44" s="138">
        <v>0</v>
      </c>
      <c r="J44" s="23"/>
      <c r="M44" s="11"/>
      <c r="N44" s="11"/>
    </row>
    <row r="45" spans="1:14" ht="48.75" customHeight="1">
      <c r="A45" s="110" t="s">
        <v>116</v>
      </c>
      <c r="B45" s="107"/>
      <c r="C45" s="127" t="s">
        <v>117</v>
      </c>
      <c r="D45" s="111" t="s">
        <v>118</v>
      </c>
      <c r="E45" s="115">
        <f t="shared" si="0"/>
        <v>0</v>
      </c>
      <c r="F45" s="121">
        <f>F46</f>
        <v>0</v>
      </c>
      <c r="G45" s="121">
        <f>G46</f>
        <v>0</v>
      </c>
      <c r="H45" s="121">
        <f>H46</f>
        <v>0</v>
      </c>
      <c r="I45" s="121">
        <f>I46</f>
        <v>0</v>
      </c>
      <c r="J45" s="30"/>
      <c r="M45" s="11"/>
      <c r="N45" s="11"/>
    </row>
    <row r="46" spans="1:14" ht="70.5" customHeight="1">
      <c r="A46" s="2" t="s">
        <v>119</v>
      </c>
      <c r="B46" s="123">
        <v>182</v>
      </c>
      <c r="C46" s="124" t="s">
        <v>120</v>
      </c>
      <c r="D46" s="114" t="s">
        <v>121</v>
      </c>
      <c r="E46" s="115">
        <f t="shared" si="0"/>
        <v>0</v>
      </c>
      <c r="F46" s="116">
        <v>0</v>
      </c>
      <c r="G46" s="116">
        <v>0</v>
      </c>
      <c r="H46" s="116">
        <v>0</v>
      </c>
      <c r="I46" s="116">
        <v>0</v>
      </c>
      <c r="J46" s="28"/>
      <c r="M46" s="11"/>
      <c r="N46" s="11"/>
    </row>
    <row r="47" spans="1:14" ht="68.25" customHeight="1">
      <c r="A47" s="110" t="s">
        <v>122</v>
      </c>
      <c r="B47" s="107"/>
      <c r="C47" s="127" t="s">
        <v>123</v>
      </c>
      <c r="D47" s="111" t="s">
        <v>124</v>
      </c>
      <c r="E47" s="115">
        <f t="shared" si="0"/>
        <v>0</v>
      </c>
      <c r="F47" s="121">
        <f>F48</f>
        <v>0</v>
      </c>
      <c r="G47" s="121">
        <f>G48</f>
        <v>0</v>
      </c>
      <c r="H47" s="121">
        <f>H48</f>
        <v>0</v>
      </c>
      <c r="I47" s="121">
        <f>I48</f>
        <v>0</v>
      </c>
      <c r="M47" s="11"/>
      <c r="N47" s="11"/>
    </row>
    <row r="48" spans="1:14" ht="97.5" customHeight="1">
      <c r="A48" s="3" t="s">
        <v>125</v>
      </c>
      <c r="B48" s="139" t="s">
        <v>126</v>
      </c>
      <c r="C48" s="124" t="s">
        <v>127</v>
      </c>
      <c r="D48" s="114" t="s">
        <v>128</v>
      </c>
      <c r="E48" s="115">
        <f t="shared" si="0"/>
        <v>0</v>
      </c>
      <c r="F48" s="116">
        <v>0</v>
      </c>
      <c r="G48" s="116">
        <v>0</v>
      </c>
      <c r="H48" s="116">
        <v>0</v>
      </c>
      <c r="I48" s="116">
        <v>0</v>
      </c>
      <c r="M48" s="11"/>
      <c r="N48" s="11"/>
    </row>
    <row r="49" spans="1:14" ht="72.75" customHeight="1">
      <c r="A49" s="110" t="s">
        <v>129</v>
      </c>
      <c r="B49" s="107"/>
      <c r="C49" s="127" t="s">
        <v>130</v>
      </c>
      <c r="D49" s="111" t="s">
        <v>131</v>
      </c>
      <c r="E49" s="115">
        <f t="shared" si="0"/>
        <v>1100</v>
      </c>
      <c r="F49" s="121">
        <f>F50</f>
        <v>0</v>
      </c>
      <c r="G49" s="121">
        <f>G50</f>
        <v>400</v>
      </c>
      <c r="H49" s="121">
        <f>H50</f>
        <v>350</v>
      </c>
      <c r="I49" s="121">
        <f>I50</f>
        <v>350</v>
      </c>
      <c r="J49" s="28"/>
      <c r="M49" s="11"/>
      <c r="N49" s="11"/>
    </row>
    <row r="50" spans="1:14" ht="97.5" customHeight="1">
      <c r="A50" s="6" t="s">
        <v>132</v>
      </c>
      <c r="B50" s="140">
        <v>978</v>
      </c>
      <c r="C50" s="124" t="s">
        <v>133</v>
      </c>
      <c r="D50" s="141" t="s">
        <v>134</v>
      </c>
      <c r="E50" s="115">
        <f t="shared" si="0"/>
        <v>1100</v>
      </c>
      <c r="F50" s="142">
        <v>0</v>
      </c>
      <c r="G50" s="142">
        <v>400</v>
      </c>
      <c r="H50" s="142">
        <v>350</v>
      </c>
      <c r="I50" s="142">
        <v>350</v>
      </c>
      <c r="J50" s="28"/>
      <c r="M50" s="11"/>
      <c r="N50" s="11"/>
    </row>
    <row r="51" spans="1:14" ht="66" customHeight="1">
      <c r="A51" s="110" t="s">
        <v>135</v>
      </c>
      <c r="B51" s="107"/>
      <c r="C51" s="127" t="s">
        <v>136</v>
      </c>
      <c r="D51" s="111" t="s">
        <v>137</v>
      </c>
      <c r="E51" s="115">
        <f t="shared" si="0"/>
        <v>600</v>
      </c>
      <c r="F51" s="143">
        <f>F52</f>
        <v>150</v>
      </c>
      <c r="G51" s="143">
        <f>G52</f>
        <v>140</v>
      </c>
      <c r="H51" s="143">
        <f>H52</f>
        <v>50</v>
      </c>
      <c r="I51" s="143">
        <f>I52</f>
        <v>260</v>
      </c>
      <c r="J51" s="28"/>
      <c r="M51" s="11"/>
      <c r="N51" s="11"/>
    </row>
    <row r="52" spans="1:14" ht="79.5" customHeight="1">
      <c r="A52" s="110" t="s">
        <v>138</v>
      </c>
      <c r="B52" s="107"/>
      <c r="C52" s="127" t="s">
        <v>139</v>
      </c>
      <c r="D52" s="119" t="s">
        <v>140</v>
      </c>
      <c r="E52" s="112">
        <f t="shared" si="0"/>
        <v>600</v>
      </c>
      <c r="F52" s="120">
        <f>F53+F58</f>
        <v>150</v>
      </c>
      <c r="G52" s="120">
        <f>G53+G58</f>
        <v>140</v>
      </c>
      <c r="H52" s="120">
        <f>H53+H58</f>
        <v>50</v>
      </c>
      <c r="I52" s="120">
        <f>I53+I58</f>
        <v>260</v>
      </c>
      <c r="J52" s="28"/>
      <c r="M52" s="11"/>
      <c r="N52" s="11"/>
    </row>
    <row r="53" spans="1:14" ht="70.5" customHeight="1">
      <c r="A53" s="6" t="s">
        <v>141</v>
      </c>
      <c r="B53" s="144" t="s">
        <v>142</v>
      </c>
      <c r="C53" s="128" t="s">
        <v>143</v>
      </c>
      <c r="D53" s="145" t="s">
        <v>144</v>
      </c>
      <c r="E53" s="112">
        <f t="shared" si="0"/>
        <v>500</v>
      </c>
      <c r="F53" s="120">
        <f>F54+F55+F56+F57</f>
        <v>120</v>
      </c>
      <c r="G53" s="120">
        <f>G54+G55+G56+G57</f>
        <v>120</v>
      </c>
      <c r="H53" s="120">
        <f>H54+H55+H56+H57</f>
        <v>30</v>
      </c>
      <c r="I53" s="120">
        <f>I54+I55+I56+I57</f>
        <v>230</v>
      </c>
      <c r="J53" s="28"/>
      <c r="M53" s="11"/>
      <c r="N53" s="11"/>
    </row>
    <row r="54" spans="1:14" ht="67.5" customHeight="1">
      <c r="A54" s="3" t="s">
        <v>145</v>
      </c>
      <c r="B54" s="146" t="s">
        <v>146</v>
      </c>
      <c r="C54" s="124" t="s">
        <v>143</v>
      </c>
      <c r="D54" s="125" t="s">
        <v>144</v>
      </c>
      <c r="E54" s="115">
        <f t="shared" si="0"/>
        <v>450</v>
      </c>
      <c r="F54" s="116">
        <v>100</v>
      </c>
      <c r="G54" s="116">
        <v>110</v>
      </c>
      <c r="H54" s="116">
        <v>20</v>
      </c>
      <c r="I54" s="116">
        <v>220</v>
      </c>
      <c r="J54" s="28"/>
      <c r="M54" s="11"/>
      <c r="N54" s="11"/>
    </row>
    <row r="55" spans="1:14" ht="65.25" customHeight="1">
      <c r="A55" s="3" t="s">
        <v>147</v>
      </c>
      <c r="B55" s="146" t="s">
        <v>148</v>
      </c>
      <c r="C55" s="124" t="s">
        <v>143</v>
      </c>
      <c r="D55" s="125" t="s">
        <v>144</v>
      </c>
      <c r="E55" s="115">
        <f t="shared" si="0"/>
        <v>30</v>
      </c>
      <c r="F55" s="116">
        <v>0</v>
      </c>
      <c r="G55" s="116">
        <v>10</v>
      </c>
      <c r="H55" s="116">
        <v>10</v>
      </c>
      <c r="I55" s="116">
        <v>10</v>
      </c>
      <c r="J55" s="28"/>
      <c r="M55" s="11"/>
      <c r="N55" s="11"/>
    </row>
    <row r="56" spans="1:14" ht="79.5" customHeight="1">
      <c r="A56" s="3" t="s">
        <v>149</v>
      </c>
      <c r="B56" s="146" t="s">
        <v>150</v>
      </c>
      <c r="C56" s="124" t="s">
        <v>143</v>
      </c>
      <c r="D56" s="125" t="s">
        <v>144</v>
      </c>
      <c r="E56" s="115">
        <f t="shared" si="0"/>
        <v>20</v>
      </c>
      <c r="F56" s="116">
        <v>20</v>
      </c>
      <c r="G56" s="116">
        <v>0</v>
      </c>
      <c r="H56" s="116">
        <v>0</v>
      </c>
      <c r="I56" s="116">
        <v>0</v>
      </c>
      <c r="J56" s="24"/>
      <c r="M56" s="11"/>
      <c r="N56" s="11"/>
    </row>
    <row r="57" spans="1:14" ht="66.75" customHeight="1">
      <c r="A57" s="3" t="s">
        <v>151</v>
      </c>
      <c r="B57" s="146" t="s">
        <v>152</v>
      </c>
      <c r="C57" s="124" t="s">
        <v>143</v>
      </c>
      <c r="D57" s="125" t="s">
        <v>144</v>
      </c>
      <c r="E57" s="115">
        <f t="shared" si="0"/>
        <v>0</v>
      </c>
      <c r="F57" s="142">
        <v>0</v>
      </c>
      <c r="G57" s="142">
        <v>0</v>
      </c>
      <c r="H57" s="142">
        <v>0</v>
      </c>
      <c r="I57" s="142">
        <v>0</v>
      </c>
      <c r="J57" s="23"/>
      <c r="M57" s="11"/>
      <c r="N57" s="11"/>
    </row>
    <row r="58" spans="1:14" ht="86.25" customHeight="1">
      <c r="A58" s="6" t="s">
        <v>153</v>
      </c>
      <c r="B58" s="144" t="s">
        <v>150</v>
      </c>
      <c r="C58" s="128" t="s">
        <v>154</v>
      </c>
      <c r="D58" s="145" t="s">
        <v>155</v>
      </c>
      <c r="E58" s="112">
        <f t="shared" si="0"/>
        <v>100</v>
      </c>
      <c r="F58" s="121">
        <v>30</v>
      </c>
      <c r="G58" s="121">
        <v>20</v>
      </c>
      <c r="H58" s="121">
        <v>20</v>
      </c>
      <c r="I58" s="121">
        <v>30</v>
      </c>
      <c r="J58" s="27"/>
      <c r="M58" s="11"/>
      <c r="N58" s="11"/>
    </row>
    <row r="59" spans="1:14" ht="22.5" customHeight="1">
      <c r="A59" s="110" t="s">
        <v>156</v>
      </c>
      <c r="B59" s="107"/>
      <c r="C59" s="127" t="s">
        <v>157</v>
      </c>
      <c r="D59" s="111" t="s">
        <v>158</v>
      </c>
      <c r="E59" s="115">
        <f t="shared" si="0"/>
        <v>0</v>
      </c>
      <c r="F59" s="120">
        <f>F60+F62</f>
        <v>0</v>
      </c>
      <c r="G59" s="120">
        <f>G60+G62</f>
        <v>0</v>
      </c>
      <c r="H59" s="120">
        <f>H60+H62</f>
        <v>0</v>
      </c>
      <c r="I59" s="120">
        <f>I60+I62</f>
        <v>0</v>
      </c>
      <c r="J59" s="28"/>
      <c r="M59" s="11"/>
      <c r="N59" s="11"/>
    </row>
    <row r="60" spans="1:14" ht="25.5" customHeight="1">
      <c r="A60" s="110" t="s">
        <v>159</v>
      </c>
      <c r="B60" s="107"/>
      <c r="C60" s="127" t="s">
        <v>160</v>
      </c>
      <c r="D60" s="111" t="s">
        <v>161</v>
      </c>
      <c r="E60" s="115">
        <f t="shared" si="0"/>
        <v>0</v>
      </c>
      <c r="F60" s="121">
        <f>F61</f>
        <v>0</v>
      </c>
      <c r="G60" s="121">
        <f>G61</f>
        <v>0</v>
      </c>
      <c r="H60" s="121">
        <f>H61</f>
        <v>0</v>
      </c>
      <c r="I60" s="121">
        <f>I61</f>
        <v>0</v>
      </c>
      <c r="J60" s="27"/>
      <c r="M60" s="11"/>
      <c r="N60" s="11"/>
    </row>
    <row r="61" spans="1:14" ht="51.75" customHeight="1">
      <c r="A61" s="4" t="s">
        <v>162</v>
      </c>
      <c r="B61" s="69">
        <v>978</v>
      </c>
      <c r="C61" s="7" t="s">
        <v>163</v>
      </c>
      <c r="D61" s="145" t="s">
        <v>164</v>
      </c>
      <c r="E61" s="115">
        <f t="shared" si="0"/>
        <v>0</v>
      </c>
      <c r="F61" s="121">
        <v>0</v>
      </c>
      <c r="G61" s="121">
        <v>0</v>
      </c>
      <c r="H61" s="121">
        <v>0</v>
      </c>
      <c r="I61" s="121">
        <v>0</v>
      </c>
      <c r="J61" s="27"/>
      <c r="M61" s="11"/>
      <c r="N61" s="11"/>
    </row>
    <row r="62" spans="1:14" ht="24.75" customHeight="1">
      <c r="A62" s="110" t="s">
        <v>165</v>
      </c>
      <c r="B62" s="107"/>
      <c r="C62" s="127" t="s">
        <v>166</v>
      </c>
      <c r="D62" s="111" t="s">
        <v>167</v>
      </c>
      <c r="E62" s="115">
        <f t="shared" si="0"/>
        <v>0</v>
      </c>
      <c r="F62" s="121">
        <f>F63</f>
        <v>0</v>
      </c>
      <c r="G62" s="121">
        <f>G63</f>
        <v>0</v>
      </c>
      <c r="H62" s="121">
        <f>H63</f>
        <v>0</v>
      </c>
      <c r="I62" s="121">
        <f>I63</f>
        <v>0</v>
      </c>
      <c r="J62" s="29"/>
      <c r="M62" s="11"/>
      <c r="N62" s="11"/>
    </row>
    <row r="63" spans="1:14" ht="58.5" customHeight="1">
      <c r="A63" s="2" t="s">
        <v>168</v>
      </c>
      <c r="B63" s="123">
        <v>978</v>
      </c>
      <c r="C63" s="124" t="s">
        <v>169</v>
      </c>
      <c r="D63" s="114" t="s">
        <v>170</v>
      </c>
      <c r="E63" s="115">
        <f t="shared" si="0"/>
        <v>0</v>
      </c>
      <c r="F63" s="142">
        <v>0</v>
      </c>
      <c r="G63" s="142">
        <v>0</v>
      </c>
      <c r="H63" s="142">
        <v>0</v>
      </c>
      <c r="I63" s="142">
        <v>0</v>
      </c>
      <c r="J63" s="28"/>
      <c r="M63" s="11"/>
      <c r="N63" s="11"/>
    </row>
    <row r="64" spans="1:14" ht="23.25" customHeight="1">
      <c r="A64" s="147" t="s">
        <v>171</v>
      </c>
      <c r="B64" s="107"/>
      <c r="C64" s="127" t="s">
        <v>172</v>
      </c>
      <c r="D64" s="108" t="s">
        <v>173</v>
      </c>
      <c r="E64" s="115">
        <f t="shared" si="0"/>
        <v>2996.8999999999996</v>
      </c>
      <c r="F64" s="121">
        <f>F65</f>
        <v>693.7</v>
      </c>
      <c r="G64" s="121">
        <f>G65</f>
        <v>792.9000000000001</v>
      </c>
      <c r="H64" s="121">
        <f>H65</f>
        <v>793.0999999999999</v>
      </c>
      <c r="I64" s="121">
        <f>I65</f>
        <v>717.2</v>
      </c>
      <c r="J64" s="27"/>
      <c r="M64" s="11"/>
      <c r="N64" s="11"/>
    </row>
    <row r="65" spans="1:14" ht="51" customHeight="1">
      <c r="A65" s="110" t="s">
        <v>21</v>
      </c>
      <c r="B65" s="107"/>
      <c r="C65" s="127" t="s">
        <v>174</v>
      </c>
      <c r="D65" s="111" t="s">
        <v>175</v>
      </c>
      <c r="E65" s="115">
        <f t="shared" si="0"/>
        <v>2996.8999999999996</v>
      </c>
      <c r="F65" s="120">
        <f>F66+F68+F70</f>
        <v>693.7</v>
      </c>
      <c r="G65" s="120">
        <f>G66+G68+G70</f>
        <v>792.9000000000001</v>
      </c>
      <c r="H65" s="120">
        <f>H66+H68+H70</f>
        <v>793.0999999999999</v>
      </c>
      <c r="I65" s="120">
        <f>I66+I68+I70</f>
        <v>717.2</v>
      </c>
      <c r="J65" s="23"/>
      <c r="M65" s="11"/>
      <c r="N65" s="11"/>
    </row>
    <row r="66" spans="1:14" ht="25.5" customHeight="1">
      <c r="A66" s="148" t="s">
        <v>5</v>
      </c>
      <c r="B66" s="107"/>
      <c r="C66" s="127" t="s">
        <v>176</v>
      </c>
      <c r="D66" s="111" t="s">
        <v>177</v>
      </c>
      <c r="E66" s="115">
        <f t="shared" si="0"/>
        <v>0</v>
      </c>
      <c r="F66" s="121">
        <f>F67</f>
        <v>0</v>
      </c>
      <c r="G66" s="121">
        <f>G67</f>
        <v>0</v>
      </c>
      <c r="H66" s="121">
        <f>H67</f>
        <v>0</v>
      </c>
      <c r="I66" s="121">
        <f>I67</f>
        <v>0</v>
      </c>
      <c r="J66" s="27"/>
      <c r="M66" s="11"/>
      <c r="N66" s="11"/>
    </row>
    <row r="67" spans="1:14" ht="51" customHeight="1">
      <c r="A67" s="3" t="s">
        <v>178</v>
      </c>
      <c r="B67" s="123">
        <v>978</v>
      </c>
      <c r="C67" s="124" t="s">
        <v>179</v>
      </c>
      <c r="D67" s="114" t="s">
        <v>180</v>
      </c>
      <c r="E67" s="115">
        <f t="shared" si="0"/>
        <v>0</v>
      </c>
      <c r="F67" s="142">
        <v>0</v>
      </c>
      <c r="G67" s="142">
        <v>0</v>
      </c>
      <c r="H67" s="142">
        <v>0</v>
      </c>
      <c r="I67" s="142">
        <v>0</v>
      </c>
      <c r="J67" s="28"/>
      <c r="M67" s="11"/>
      <c r="N67" s="11"/>
    </row>
    <row r="68" spans="1:14" ht="47.25" customHeight="1">
      <c r="A68" s="110" t="s">
        <v>181</v>
      </c>
      <c r="B68" s="107"/>
      <c r="C68" s="127" t="s">
        <v>182</v>
      </c>
      <c r="D68" s="111" t="s">
        <v>183</v>
      </c>
      <c r="E68" s="115">
        <f t="shared" si="0"/>
        <v>0</v>
      </c>
      <c r="F68" s="121">
        <f>F69</f>
        <v>0</v>
      </c>
      <c r="G68" s="121">
        <f>G69</f>
        <v>0</v>
      </c>
      <c r="H68" s="121">
        <f>H69</f>
        <v>0</v>
      </c>
      <c r="I68" s="121">
        <f>I69</f>
        <v>0</v>
      </c>
      <c r="J68" s="28"/>
      <c r="M68" s="11"/>
      <c r="N68" s="11"/>
    </row>
    <row r="69" spans="1:14" ht="58.5" customHeight="1">
      <c r="A69" s="2" t="s">
        <v>45</v>
      </c>
      <c r="B69" s="123">
        <v>978</v>
      </c>
      <c r="C69" s="124" t="s">
        <v>184</v>
      </c>
      <c r="D69" s="114" t="s">
        <v>185</v>
      </c>
      <c r="E69" s="115">
        <f t="shared" si="0"/>
        <v>0</v>
      </c>
      <c r="F69" s="142">
        <v>0</v>
      </c>
      <c r="G69" s="142">
        <v>0</v>
      </c>
      <c r="H69" s="142">
        <v>0</v>
      </c>
      <c r="I69" s="142">
        <v>0</v>
      </c>
      <c r="J69" s="23"/>
      <c r="M69" s="11"/>
      <c r="N69" s="11"/>
    </row>
    <row r="70" spans="1:14" ht="45.75" customHeight="1">
      <c r="A70" s="110" t="s">
        <v>186</v>
      </c>
      <c r="B70" s="107"/>
      <c r="C70" s="127" t="s">
        <v>187</v>
      </c>
      <c r="D70" s="111" t="s">
        <v>188</v>
      </c>
      <c r="E70" s="115">
        <f t="shared" si="0"/>
        <v>2996.8999999999996</v>
      </c>
      <c r="F70" s="120">
        <f>F71+F74</f>
        <v>693.7</v>
      </c>
      <c r="G70" s="120">
        <f>G71+G74</f>
        <v>792.9000000000001</v>
      </c>
      <c r="H70" s="120">
        <f>H71+H74</f>
        <v>793.0999999999999</v>
      </c>
      <c r="I70" s="120">
        <f>I71+I74</f>
        <v>717.2</v>
      </c>
      <c r="J70" s="28"/>
      <c r="M70" s="11"/>
      <c r="N70" s="11"/>
    </row>
    <row r="71" spans="1:14" ht="92.25" customHeight="1">
      <c r="A71" s="149" t="s">
        <v>189</v>
      </c>
      <c r="B71" s="82"/>
      <c r="C71" s="128" t="s">
        <v>6</v>
      </c>
      <c r="D71" s="111" t="s">
        <v>190</v>
      </c>
      <c r="E71" s="115">
        <f t="shared" si="0"/>
        <v>1360.7</v>
      </c>
      <c r="F71" s="150">
        <f>F72+F73</f>
        <v>284.2</v>
      </c>
      <c r="G71" s="150">
        <f>G72+G73</f>
        <v>338.8</v>
      </c>
      <c r="H71" s="150">
        <f>H72+H73</f>
        <v>338.9</v>
      </c>
      <c r="I71" s="150">
        <f>I72+I73</f>
        <v>398.8</v>
      </c>
      <c r="J71" s="26"/>
      <c r="M71" s="11"/>
      <c r="N71" s="11"/>
    </row>
    <row r="72" spans="1:14" ht="86.25" customHeight="1">
      <c r="A72" s="3" t="s">
        <v>191</v>
      </c>
      <c r="B72" s="123">
        <v>978</v>
      </c>
      <c r="C72" s="124" t="s">
        <v>11</v>
      </c>
      <c r="D72" s="114" t="s">
        <v>12</v>
      </c>
      <c r="E72" s="115">
        <f t="shared" si="0"/>
        <v>1355.4</v>
      </c>
      <c r="F72" s="126">
        <v>284.2</v>
      </c>
      <c r="G72" s="126">
        <v>338.8</v>
      </c>
      <c r="H72" s="126">
        <v>338.9</v>
      </c>
      <c r="I72" s="126">
        <v>393.5</v>
      </c>
      <c r="J72" s="26"/>
      <c r="M72" s="11"/>
      <c r="N72" s="11"/>
    </row>
    <row r="73" spans="1:14" ht="111.75" customHeight="1">
      <c r="A73" s="3" t="s">
        <v>192</v>
      </c>
      <c r="B73" s="123">
        <v>978</v>
      </c>
      <c r="C73" s="124" t="s">
        <v>193</v>
      </c>
      <c r="D73" s="141" t="s">
        <v>13</v>
      </c>
      <c r="E73" s="115">
        <f t="shared" si="0"/>
        <v>5.3</v>
      </c>
      <c r="F73" s="116">
        <v>0</v>
      </c>
      <c r="G73" s="116">
        <v>0</v>
      </c>
      <c r="H73" s="116">
        <v>0</v>
      </c>
      <c r="I73" s="116">
        <v>5.3</v>
      </c>
      <c r="J73" s="27"/>
      <c r="M73" s="11"/>
      <c r="N73" s="11"/>
    </row>
    <row r="74" spans="1:14" ht="96" customHeight="1">
      <c r="A74" s="149" t="s">
        <v>194</v>
      </c>
      <c r="B74" s="151"/>
      <c r="C74" s="128" t="s">
        <v>195</v>
      </c>
      <c r="D74" s="119" t="s">
        <v>196</v>
      </c>
      <c r="E74" s="115">
        <f aca="true" t="shared" si="3" ref="E74:E81">SUM(F74:I74)</f>
        <v>1636.1999999999998</v>
      </c>
      <c r="F74" s="150">
        <f>F75+F76</f>
        <v>409.5</v>
      </c>
      <c r="G74" s="150">
        <f>G75+G76</f>
        <v>454.1</v>
      </c>
      <c r="H74" s="150">
        <f>H75+H76</f>
        <v>454.2</v>
      </c>
      <c r="I74" s="150">
        <f>I75+I76</f>
        <v>318.4</v>
      </c>
      <c r="J74" s="26"/>
      <c r="M74" s="11"/>
      <c r="N74" s="11"/>
    </row>
    <row r="75" spans="1:14" ht="58.5" customHeight="1">
      <c r="A75" s="3" t="s">
        <v>197</v>
      </c>
      <c r="B75" s="123">
        <v>978</v>
      </c>
      <c r="C75" s="124" t="s">
        <v>7</v>
      </c>
      <c r="D75" s="114" t="s">
        <v>198</v>
      </c>
      <c r="E75" s="115">
        <f t="shared" si="3"/>
        <v>1273.9</v>
      </c>
      <c r="F75" s="142">
        <v>318.5</v>
      </c>
      <c r="G75" s="142">
        <v>318.5</v>
      </c>
      <c r="H75" s="142">
        <v>318.5</v>
      </c>
      <c r="I75" s="142">
        <v>318.4</v>
      </c>
      <c r="J75" s="20"/>
      <c r="M75" s="11"/>
      <c r="N75" s="11"/>
    </row>
    <row r="76" spans="1:14" ht="55.5" customHeight="1">
      <c r="A76" s="3" t="s">
        <v>199</v>
      </c>
      <c r="B76" s="123">
        <v>978</v>
      </c>
      <c r="C76" s="124" t="s">
        <v>10</v>
      </c>
      <c r="D76" s="114" t="s">
        <v>200</v>
      </c>
      <c r="E76" s="115">
        <f t="shared" si="3"/>
        <v>362.29999999999995</v>
      </c>
      <c r="F76" s="116">
        <v>91</v>
      </c>
      <c r="G76" s="116">
        <v>135.6</v>
      </c>
      <c r="H76" s="116">
        <v>135.7</v>
      </c>
      <c r="I76" s="116">
        <v>0</v>
      </c>
      <c r="J76" s="33"/>
      <c r="M76" s="11"/>
      <c r="N76" s="11"/>
    </row>
    <row r="77" spans="1:14" ht="30.75" customHeight="1">
      <c r="A77" s="152" t="s">
        <v>50</v>
      </c>
      <c r="B77" s="98"/>
      <c r="C77" s="153" t="s">
        <v>201</v>
      </c>
      <c r="D77" s="154" t="s">
        <v>202</v>
      </c>
      <c r="E77" s="115">
        <f t="shared" si="3"/>
        <v>0</v>
      </c>
      <c r="F77" s="120">
        <f>F78</f>
        <v>0</v>
      </c>
      <c r="G77" s="120">
        <f>G78</f>
        <v>0</v>
      </c>
      <c r="H77" s="120">
        <f>H78</f>
        <v>0</v>
      </c>
      <c r="I77" s="120">
        <f>I78</f>
        <v>0</v>
      </c>
      <c r="J77" s="29"/>
      <c r="M77" s="11"/>
      <c r="N77" s="11"/>
    </row>
    <row r="78" spans="1:12" s="11" customFormat="1" ht="69.75" customHeight="1">
      <c r="A78" s="3" t="s">
        <v>203</v>
      </c>
      <c r="B78" s="123">
        <v>978</v>
      </c>
      <c r="C78" s="136" t="s">
        <v>204</v>
      </c>
      <c r="D78" s="114" t="s">
        <v>205</v>
      </c>
      <c r="E78" s="155">
        <f t="shared" si="3"/>
        <v>0</v>
      </c>
      <c r="F78" s="116">
        <v>0</v>
      </c>
      <c r="G78" s="116">
        <v>0</v>
      </c>
      <c r="H78" s="116">
        <v>0</v>
      </c>
      <c r="I78" s="116">
        <v>0</v>
      </c>
      <c r="L78" s="10"/>
    </row>
    <row r="79" spans="1:12" s="11" customFormat="1" ht="109.5" customHeight="1">
      <c r="A79" s="156" t="s">
        <v>206</v>
      </c>
      <c r="B79" s="157">
        <v>978</v>
      </c>
      <c r="C79" s="158" t="s">
        <v>207</v>
      </c>
      <c r="D79" s="159" t="s">
        <v>208</v>
      </c>
      <c r="E79" s="155">
        <f t="shared" si="3"/>
        <v>0</v>
      </c>
      <c r="F79" s="160">
        <v>0</v>
      </c>
      <c r="G79" s="161">
        <v>0</v>
      </c>
      <c r="H79" s="161">
        <v>0</v>
      </c>
      <c r="I79" s="161">
        <v>0</v>
      </c>
      <c r="L79" s="10"/>
    </row>
    <row r="80" spans="1:12" s="11" customFormat="1" ht="93" customHeight="1">
      <c r="A80" s="162"/>
      <c r="B80" s="163"/>
      <c r="C80" s="164"/>
      <c r="D80" s="165" t="s">
        <v>209</v>
      </c>
      <c r="E80" s="166"/>
      <c r="F80" s="167"/>
      <c r="G80" s="168"/>
      <c r="H80" s="168"/>
      <c r="I80" s="168"/>
      <c r="L80" s="10"/>
    </row>
    <row r="81" spans="1:12" s="11" customFormat="1" ht="15.75">
      <c r="A81" s="169"/>
      <c r="B81" s="170"/>
      <c r="C81" s="169"/>
      <c r="D81" s="171" t="s">
        <v>3</v>
      </c>
      <c r="E81" s="172">
        <f t="shared" si="3"/>
        <v>40296.899999999994</v>
      </c>
      <c r="F81" s="173">
        <f>F64+F8</f>
        <v>8443.7</v>
      </c>
      <c r="G81" s="173">
        <f>G64+G8</f>
        <v>10602.9</v>
      </c>
      <c r="H81" s="173">
        <f>H64+H8</f>
        <v>10158.1</v>
      </c>
      <c r="I81" s="173">
        <f>I64+I8</f>
        <v>11092.2</v>
      </c>
      <c r="L81" s="10"/>
    </row>
    <row r="82" spans="1:12" s="11" customFormat="1" ht="12.75">
      <c r="A82" s="174"/>
      <c r="B82" s="174"/>
      <c r="C82" s="174"/>
      <c r="L82" s="10"/>
    </row>
    <row r="83" spans="1:12" s="11" customFormat="1" ht="12.75">
      <c r="A83" s="174"/>
      <c r="B83" s="174"/>
      <c r="C83" s="174"/>
      <c r="D83" s="174"/>
      <c r="E83" s="174"/>
      <c r="F83" s="10"/>
      <c r="G83" s="9"/>
      <c r="H83" s="9"/>
      <c r="L83" s="10"/>
    </row>
    <row r="84" spans="1:12" s="11" customFormat="1" ht="12.75">
      <c r="A84" s="34" t="s">
        <v>366</v>
      </c>
      <c r="B84" s="8"/>
      <c r="C84" s="8"/>
      <c r="D84" s="8"/>
      <c r="E84" s="8"/>
      <c r="F84" s="8"/>
      <c r="G84" s="34" t="s">
        <v>367</v>
      </c>
      <c r="H84" s="175"/>
      <c r="L84" s="10"/>
    </row>
    <row r="85" spans="9:12" s="11" customFormat="1" ht="12.75">
      <c r="I85" s="14"/>
      <c r="L85" s="10"/>
    </row>
    <row r="86" spans="9:12" s="11" customFormat="1" ht="12.75">
      <c r="I86" s="176"/>
      <c r="J86" s="176"/>
      <c r="L86" s="10"/>
    </row>
    <row r="87" spans="13:14" ht="12.75">
      <c r="M87" s="11"/>
      <c r="N87" s="11"/>
    </row>
    <row r="88" spans="1:12" s="11" customFormat="1" ht="12.75">
      <c r="A88" s="10"/>
      <c r="B88" s="10"/>
      <c r="C88" s="10"/>
      <c r="D88" s="10"/>
      <c r="E88" s="10"/>
      <c r="F88" s="10"/>
      <c r="G88" s="9"/>
      <c r="H88" s="9"/>
      <c r="L88" s="10"/>
    </row>
    <row r="89" spans="1:12" s="11" customFormat="1" ht="12.75">
      <c r="A89" s="10"/>
      <c r="B89" s="10"/>
      <c r="C89" s="10"/>
      <c r="D89" s="174"/>
      <c r="E89" s="174"/>
      <c r="F89" s="10"/>
      <c r="G89" s="9"/>
      <c r="H89" s="9"/>
      <c r="I89" s="14"/>
      <c r="L89" s="10"/>
    </row>
    <row r="90" spans="1:12" s="11" customFormat="1" ht="12.75">
      <c r="A90" s="10"/>
      <c r="B90" s="10"/>
      <c r="C90" s="10"/>
      <c r="D90" s="177" t="s">
        <v>388</v>
      </c>
      <c r="E90" s="178">
        <f>E79-E68</f>
        <v>0</v>
      </c>
      <c r="F90" s="35">
        <f>F79-F68</f>
        <v>0</v>
      </c>
      <c r="G90" s="35">
        <f>G79-G68</f>
        <v>0</v>
      </c>
      <c r="H90" s="35">
        <f>H79-H68</f>
        <v>0</v>
      </c>
      <c r="I90" s="35">
        <f>I79-I68</f>
        <v>0</v>
      </c>
      <c r="L90" s="10"/>
    </row>
    <row r="91" spans="1:12" s="11" customFormat="1" ht="12.75">
      <c r="A91" s="10"/>
      <c r="B91" s="10"/>
      <c r="C91" s="10"/>
      <c r="D91" s="174" t="s">
        <v>388</v>
      </c>
      <c r="E91" s="179">
        <f>E78-E67</f>
        <v>0</v>
      </c>
      <c r="F91" s="37"/>
      <c r="G91" s="37"/>
      <c r="H91" s="37"/>
      <c r="I91" s="37"/>
      <c r="L91" s="10"/>
    </row>
    <row r="92" spans="1:12" s="11" customFormat="1" ht="48.75" customHeight="1">
      <c r="A92" s="10"/>
      <c r="B92" s="10"/>
      <c r="C92" s="10"/>
      <c r="D92" s="10"/>
      <c r="E92" s="10"/>
      <c r="F92" s="10"/>
      <c r="G92" s="9"/>
      <c r="H92" s="9"/>
      <c r="L92" s="10"/>
    </row>
    <row r="93" spans="1:12" s="11" customFormat="1" ht="12.75">
      <c r="A93" s="10"/>
      <c r="B93" s="10"/>
      <c r="C93" s="10"/>
      <c r="D93" s="10"/>
      <c r="E93" s="10"/>
      <c r="F93" s="10"/>
      <c r="G93" s="9"/>
      <c r="H93" s="9"/>
      <c r="L93" s="10"/>
    </row>
    <row r="94" spans="1:12" s="11" customFormat="1" ht="12.75">
      <c r="A94" s="10"/>
      <c r="B94" s="10"/>
      <c r="C94" s="10"/>
      <c r="D94" s="10"/>
      <c r="E94" s="10"/>
      <c r="F94" s="10"/>
      <c r="G94" s="9"/>
      <c r="H94" s="9"/>
      <c r="L94" s="10"/>
    </row>
    <row r="95" spans="1:12" s="11" customFormat="1" ht="12.75">
      <c r="A95" s="10"/>
      <c r="B95" s="10"/>
      <c r="C95" s="10"/>
      <c r="D95" s="10"/>
      <c r="E95" s="10"/>
      <c r="F95" s="10"/>
      <c r="G95" s="9"/>
      <c r="H95" s="9"/>
      <c r="L95" s="10"/>
    </row>
    <row r="96" spans="1:12" s="11" customFormat="1" ht="12.75">
      <c r="A96" s="10"/>
      <c r="B96" s="10"/>
      <c r="C96" s="10"/>
      <c r="D96" s="10"/>
      <c r="E96" s="10"/>
      <c r="F96" s="10"/>
      <c r="G96" s="9"/>
      <c r="H96" s="9"/>
      <c r="L96" s="10"/>
    </row>
    <row r="97" spans="1:12" s="11" customFormat="1" ht="12.75">
      <c r="A97" s="10"/>
      <c r="B97" s="10"/>
      <c r="C97" s="10"/>
      <c r="D97" s="10"/>
      <c r="E97" s="10"/>
      <c r="F97" s="10"/>
      <c r="G97" s="9"/>
      <c r="H97" s="9"/>
      <c r="L97" s="10"/>
    </row>
    <row r="98" spans="1:12" s="11" customFormat="1" ht="12.75">
      <c r="A98" s="10"/>
      <c r="B98" s="10"/>
      <c r="C98" s="10"/>
      <c r="D98" s="10"/>
      <c r="E98" s="10"/>
      <c r="F98" s="10"/>
      <c r="G98" s="9"/>
      <c r="H98" s="9"/>
      <c r="L98" s="10"/>
    </row>
    <row r="99" spans="1:12" s="11" customFormat="1" ht="12.75">
      <c r="A99" s="10"/>
      <c r="B99" s="10"/>
      <c r="C99" s="10"/>
      <c r="D99" s="10"/>
      <c r="E99" s="10"/>
      <c r="F99" s="10"/>
      <c r="G99" s="9"/>
      <c r="H99" s="9"/>
      <c r="L99" s="10"/>
    </row>
    <row r="100" spans="1:12" s="11" customFormat="1" ht="12.75">
      <c r="A100" s="10"/>
      <c r="B100" s="10"/>
      <c r="C100" s="10"/>
      <c r="D100" s="10"/>
      <c r="E100" s="10"/>
      <c r="F100" s="10"/>
      <c r="G100" s="9"/>
      <c r="H100" s="9"/>
      <c r="L100" s="10"/>
    </row>
    <row r="101" spans="1:12" s="11" customFormat="1" ht="12.75">
      <c r="A101" s="10"/>
      <c r="B101" s="10"/>
      <c r="C101" s="10"/>
      <c r="D101" s="10"/>
      <c r="E101" s="10"/>
      <c r="F101" s="10"/>
      <c r="G101" s="9"/>
      <c r="H101" s="9"/>
      <c r="L101" s="10"/>
    </row>
    <row r="102" spans="1:12" s="11" customFormat="1" ht="12.75">
      <c r="A102" s="10"/>
      <c r="B102" s="10"/>
      <c r="C102" s="10"/>
      <c r="D102" s="10"/>
      <c r="E102" s="10"/>
      <c r="F102" s="10"/>
      <c r="G102" s="9"/>
      <c r="H102" s="9"/>
      <c r="L102" s="10"/>
    </row>
    <row r="103" spans="1:12" s="11" customFormat="1" ht="12.75">
      <c r="A103" s="10"/>
      <c r="B103" s="10"/>
      <c r="C103" s="10"/>
      <c r="D103" s="10"/>
      <c r="E103" s="10"/>
      <c r="F103" s="10"/>
      <c r="G103" s="9"/>
      <c r="H103" s="9"/>
      <c r="L103" s="10"/>
    </row>
    <row r="104" spans="1:12" s="11" customFormat="1" ht="12.75">
      <c r="A104" s="10"/>
      <c r="B104" s="10"/>
      <c r="C104" s="10"/>
      <c r="D104" s="10"/>
      <c r="E104" s="10"/>
      <c r="F104" s="10"/>
      <c r="G104" s="9"/>
      <c r="H104" s="9"/>
      <c r="L104" s="10"/>
    </row>
    <row r="105" spans="1:12" s="11" customFormat="1" ht="12.75">
      <c r="A105" s="10"/>
      <c r="B105" s="10"/>
      <c r="C105" s="10"/>
      <c r="D105" s="10"/>
      <c r="E105" s="10"/>
      <c r="F105" s="10"/>
      <c r="G105" s="9"/>
      <c r="H105" s="9"/>
      <c r="L105" s="10"/>
    </row>
    <row r="106" spans="1:12" s="11" customFormat="1" ht="12.75">
      <c r="A106" s="10"/>
      <c r="B106" s="10"/>
      <c r="C106" s="10"/>
      <c r="D106" s="10"/>
      <c r="E106" s="10"/>
      <c r="F106" s="10"/>
      <c r="G106" s="9"/>
      <c r="H106" s="9"/>
      <c r="L106" s="10"/>
    </row>
    <row r="107" spans="1:12" s="11" customFormat="1" ht="12.75">
      <c r="A107" s="10"/>
      <c r="B107" s="10"/>
      <c r="C107" s="10"/>
      <c r="D107" s="10"/>
      <c r="E107" s="10"/>
      <c r="F107" s="10"/>
      <c r="G107" s="9"/>
      <c r="H107" s="9"/>
      <c r="L107" s="10"/>
    </row>
    <row r="108" spans="1:12" s="11" customFormat="1" ht="12.75">
      <c r="A108" s="10"/>
      <c r="B108" s="10"/>
      <c r="C108" s="10"/>
      <c r="D108" s="10"/>
      <c r="E108" s="10"/>
      <c r="F108" s="10"/>
      <c r="G108" s="9"/>
      <c r="H108" s="9"/>
      <c r="L108" s="10"/>
    </row>
    <row r="109" spans="1:12" s="11" customFormat="1" ht="12.75">
      <c r="A109" s="10"/>
      <c r="B109" s="10"/>
      <c r="C109" s="10"/>
      <c r="D109" s="10"/>
      <c r="E109" s="10"/>
      <c r="F109" s="10"/>
      <c r="G109" s="9"/>
      <c r="H109" s="9"/>
      <c r="L109" s="10"/>
    </row>
    <row r="110" spans="1:12" s="11" customFormat="1" ht="12.75">
      <c r="A110" s="10"/>
      <c r="B110" s="10"/>
      <c r="C110" s="10"/>
      <c r="D110" s="10"/>
      <c r="E110" s="10"/>
      <c r="F110" s="10"/>
      <c r="G110" s="9"/>
      <c r="H110" s="9"/>
      <c r="L110" s="10"/>
    </row>
    <row r="111" spans="1:12" s="11" customFormat="1" ht="12.75">
      <c r="A111" s="10"/>
      <c r="B111" s="10"/>
      <c r="C111" s="10"/>
      <c r="D111" s="10"/>
      <c r="E111" s="10"/>
      <c r="F111" s="10"/>
      <c r="G111" s="9"/>
      <c r="H111" s="9"/>
      <c r="L111" s="10"/>
    </row>
    <row r="112" spans="1:12" s="11" customFormat="1" ht="12.75">
      <c r="A112" s="10"/>
      <c r="B112" s="10"/>
      <c r="C112" s="10"/>
      <c r="D112" s="10"/>
      <c r="E112" s="10"/>
      <c r="F112" s="10"/>
      <c r="G112" s="9"/>
      <c r="H112" s="9"/>
      <c r="L112" s="10"/>
    </row>
    <row r="113" spans="1:12" s="11" customFormat="1" ht="12.75">
      <c r="A113" s="10"/>
      <c r="B113" s="10"/>
      <c r="C113" s="10"/>
      <c r="D113" s="10"/>
      <c r="E113" s="10"/>
      <c r="F113" s="10"/>
      <c r="G113" s="9"/>
      <c r="H113" s="9"/>
      <c r="L113" s="10"/>
    </row>
    <row r="114" spans="1:12" s="11" customFormat="1" ht="12.75">
      <c r="A114" s="10"/>
      <c r="B114" s="10"/>
      <c r="C114" s="10"/>
      <c r="D114" s="10"/>
      <c r="E114" s="10"/>
      <c r="F114" s="10"/>
      <c r="G114" s="9"/>
      <c r="H114" s="9"/>
      <c r="L114" s="10"/>
    </row>
    <row r="115" spans="1:12" s="11" customFormat="1" ht="12.75">
      <c r="A115" s="10"/>
      <c r="B115" s="10"/>
      <c r="C115" s="10"/>
      <c r="D115" s="10"/>
      <c r="E115" s="10"/>
      <c r="F115" s="10"/>
      <c r="G115" s="9"/>
      <c r="H115" s="9"/>
      <c r="L115" s="10"/>
    </row>
    <row r="116" spans="1:12" s="11" customFormat="1" ht="12.75">
      <c r="A116" s="10"/>
      <c r="B116" s="10"/>
      <c r="C116" s="10"/>
      <c r="D116" s="10"/>
      <c r="E116" s="10"/>
      <c r="F116" s="10"/>
      <c r="G116" s="9"/>
      <c r="H116" s="9"/>
      <c r="L116" s="10"/>
    </row>
    <row r="117" spans="1:12" s="11" customFormat="1" ht="12.75">
      <c r="A117" s="10"/>
      <c r="B117" s="10"/>
      <c r="C117" s="10"/>
      <c r="D117" s="10"/>
      <c r="E117" s="10"/>
      <c r="F117" s="10"/>
      <c r="G117" s="9"/>
      <c r="H117" s="9"/>
      <c r="L117" s="10"/>
    </row>
    <row r="118" spans="1:12" s="11" customFormat="1" ht="12.75">
      <c r="A118" s="10"/>
      <c r="B118" s="10"/>
      <c r="C118" s="10"/>
      <c r="D118" s="10"/>
      <c r="E118" s="10"/>
      <c r="F118" s="10"/>
      <c r="G118" s="9"/>
      <c r="H118" s="9"/>
      <c r="L118" s="10"/>
    </row>
    <row r="119" spans="1:12" s="11" customFormat="1" ht="12.75">
      <c r="A119" s="10"/>
      <c r="B119" s="10"/>
      <c r="C119" s="10"/>
      <c r="D119" s="10"/>
      <c r="E119" s="10"/>
      <c r="F119" s="10"/>
      <c r="G119" s="9"/>
      <c r="H119" s="9"/>
      <c r="L119" s="10"/>
    </row>
    <row r="120" spans="1:12" s="11" customFormat="1" ht="12.75">
      <c r="A120" s="10"/>
      <c r="B120" s="10"/>
      <c r="C120" s="10"/>
      <c r="D120" s="10"/>
      <c r="E120" s="10"/>
      <c r="F120" s="10"/>
      <c r="G120" s="9"/>
      <c r="H120" s="9"/>
      <c r="L120" s="10"/>
    </row>
    <row r="121" spans="1:12" s="11" customFormat="1" ht="12.75">
      <c r="A121" s="10"/>
      <c r="B121" s="10"/>
      <c r="C121" s="10"/>
      <c r="D121" s="10"/>
      <c r="E121" s="10"/>
      <c r="F121" s="10"/>
      <c r="G121" s="9"/>
      <c r="H121" s="9"/>
      <c r="L121" s="10"/>
    </row>
    <row r="122" spans="1:12" s="11" customFormat="1" ht="12.75">
      <c r="A122" s="10"/>
      <c r="B122" s="10"/>
      <c r="C122" s="10"/>
      <c r="D122" s="10"/>
      <c r="E122" s="10"/>
      <c r="F122" s="10"/>
      <c r="G122" s="9"/>
      <c r="H122" s="9"/>
      <c r="L122" s="10"/>
    </row>
    <row r="123" spans="1:12" s="11" customFormat="1" ht="12.75">
      <c r="A123" s="10"/>
      <c r="B123" s="10"/>
      <c r="C123" s="10"/>
      <c r="D123" s="10"/>
      <c r="E123" s="10"/>
      <c r="F123" s="10"/>
      <c r="G123" s="9"/>
      <c r="H123" s="9"/>
      <c r="L123" s="10"/>
    </row>
    <row r="124" spans="1:12" s="11" customFormat="1" ht="12.75">
      <c r="A124" s="10"/>
      <c r="B124" s="10"/>
      <c r="C124" s="10"/>
      <c r="D124" s="10"/>
      <c r="E124" s="10"/>
      <c r="F124" s="10"/>
      <c r="G124" s="9"/>
      <c r="H124" s="9"/>
      <c r="L124" s="10"/>
    </row>
    <row r="125" spans="1:14" s="11" customFormat="1" ht="12.75">
      <c r="A125" s="10"/>
      <c r="B125" s="10"/>
      <c r="C125" s="10"/>
      <c r="D125" s="10"/>
      <c r="E125" s="10"/>
      <c r="F125" s="10"/>
      <c r="G125" s="9"/>
      <c r="H125" s="9"/>
      <c r="L125" s="10"/>
      <c r="M125" s="10"/>
      <c r="N125" s="10"/>
    </row>
    <row r="126" spans="1:14" s="11" customFormat="1" ht="12.75">
      <c r="A126" s="10"/>
      <c r="B126" s="10"/>
      <c r="C126" s="10"/>
      <c r="D126" s="10"/>
      <c r="E126" s="10"/>
      <c r="F126" s="10"/>
      <c r="G126" s="9"/>
      <c r="H126" s="9"/>
      <c r="L126" s="10"/>
      <c r="M126" s="10"/>
      <c r="N126" s="10"/>
    </row>
    <row r="127" spans="1:14" s="11" customFormat="1" ht="12.75">
      <c r="A127" s="10"/>
      <c r="B127" s="10"/>
      <c r="C127" s="10"/>
      <c r="D127" s="10"/>
      <c r="E127" s="10"/>
      <c r="F127" s="10"/>
      <c r="G127" s="9"/>
      <c r="H127" s="9"/>
      <c r="L127" s="10"/>
      <c r="M127" s="10"/>
      <c r="N127" s="10"/>
    </row>
    <row r="128" spans="1:14" s="11" customFormat="1" ht="12.75">
      <c r="A128" s="10"/>
      <c r="B128" s="10"/>
      <c r="C128" s="10"/>
      <c r="D128" s="10"/>
      <c r="E128" s="10"/>
      <c r="F128" s="10"/>
      <c r="G128" s="9"/>
      <c r="H128" s="9"/>
      <c r="L128" s="10"/>
      <c r="M128" s="10"/>
      <c r="N128" s="10"/>
    </row>
    <row r="129" spans="1:14" s="11" customFormat="1" ht="12.75">
      <c r="A129" s="10"/>
      <c r="B129" s="10"/>
      <c r="C129" s="10"/>
      <c r="D129" s="10"/>
      <c r="E129" s="10"/>
      <c r="F129" s="10"/>
      <c r="G129" s="9"/>
      <c r="H129" s="9"/>
      <c r="L129" s="10"/>
      <c r="M129" s="10"/>
      <c r="N129" s="10"/>
    </row>
    <row r="130" spans="1:14" s="11" customFormat="1" ht="12.75">
      <c r="A130" s="10"/>
      <c r="B130" s="10"/>
      <c r="C130" s="10"/>
      <c r="D130" s="10"/>
      <c r="E130" s="10"/>
      <c r="F130" s="10"/>
      <c r="G130" s="9"/>
      <c r="H130" s="9"/>
      <c r="L130" s="10"/>
      <c r="M130" s="10"/>
      <c r="N130" s="10"/>
    </row>
    <row r="131" spans="1:14" s="11" customFormat="1" ht="12.75">
      <c r="A131" s="10"/>
      <c r="B131" s="10"/>
      <c r="C131" s="10"/>
      <c r="D131" s="10"/>
      <c r="E131" s="10"/>
      <c r="F131" s="10"/>
      <c r="G131" s="9"/>
      <c r="H131" s="9"/>
      <c r="L131" s="10"/>
      <c r="M131" s="10"/>
      <c r="N131" s="10"/>
    </row>
    <row r="132" spans="1:14" s="11" customFormat="1" ht="12.75">
      <c r="A132" s="10"/>
      <c r="B132" s="10"/>
      <c r="C132" s="10"/>
      <c r="D132" s="10"/>
      <c r="E132" s="10"/>
      <c r="F132" s="10"/>
      <c r="G132" s="9"/>
      <c r="H132" s="9"/>
      <c r="L132" s="10"/>
      <c r="M132" s="10"/>
      <c r="N132" s="10"/>
    </row>
    <row r="133" spans="1:14" s="11" customFormat="1" ht="12.75">
      <c r="A133" s="10"/>
      <c r="B133" s="10"/>
      <c r="C133" s="10"/>
      <c r="D133" s="10"/>
      <c r="E133" s="10"/>
      <c r="F133" s="10"/>
      <c r="G133" s="9"/>
      <c r="H133" s="9"/>
      <c r="L133" s="10"/>
      <c r="M133" s="10"/>
      <c r="N133" s="10"/>
    </row>
    <row r="134" spans="1:14" s="11" customFormat="1" ht="12.75">
      <c r="A134" s="10"/>
      <c r="B134" s="10"/>
      <c r="C134" s="10"/>
      <c r="D134" s="10"/>
      <c r="E134" s="10"/>
      <c r="F134" s="10"/>
      <c r="G134" s="9"/>
      <c r="H134" s="9"/>
      <c r="L134" s="10"/>
      <c r="M134" s="10"/>
      <c r="N134" s="10"/>
    </row>
    <row r="135" spans="1:14" s="11" customFormat="1" ht="12.75">
      <c r="A135" s="10"/>
      <c r="B135" s="10"/>
      <c r="C135" s="10"/>
      <c r="D135" s="10"/>
      <c r="E135" s="10"/>
      <c r="F135" s="10"/>
      <c r="G135" s="9"/>
      <c r="H135" s="9"/>
      <c r="L135" s="10"/>
      <c r="M135" s="10"/>
      <c r="N135" s="10"/>
    </row>
    <row r="136" spans="1:14" s="11" customFormat="1" ht="12.75">
      <c r="A136" s="10"/>
      <c r="B136" s="10"/>
      <c r="C136" s="10"/>
      <c r="D136" s="10"/>
      <c r="E136" s="10"/>
      <c r="F136" s="10"/>
      <c r="G136" s="9"/>
      <c r="H136" s="9"/>
      <c r="L136" s="10"/>
      <c r="M136" s="10"/>
      <c r="N136" s="10"/>
    </row>
    <row r="137" spans="1:14" s="11" customFormat="1" ht="12.75">
      <c r="A137" s="10"/>
      <c r="B137" s="10"/>
      <c r="C137" s="10"/>
      <c r="D137" s="10"/>
      <c r="E137" s="10"/>
      <c r="F137" s="10"/>
      <c r="G137" s="9"/>
      <c r="H137" s="9"/>
      <c r="L137" s="10"/>
      <c r="M137" s="10"/>
      <c r="N137" s="10"/>
    </row>
    <row r="138" spans="1:14" s="11" customFormat="1" ht="12.75">
      <c r="A138" s="10"/>
      <c r="B138" s="10"/>
      <c r="C138" s="10"/>
      <c r="D138" s="10"/>
      <c r="E138" s="10"/>
      <c r="F138" s="10"/>
      <c r="G138" s="9"/>
      <c r="H138" s="9"/>
      <c r="L138" s="10"/>
      <c r="M138" s="10"/>
      <c r="N138" s="10"/>
    </row>
    <row r="139" spans="1:14" s="11" customFormat="1" ht="12.75">
      <c r="A139" s="10"/>
      <c r="B139" s="10"/>
      <c r="C139" s="10"/>
      <c r="D139" s="10"/>
      <c r="E139" s="10"/>
      <c r="F139" s="10"/>
      <c r="G139" s="9"/>
      <c r="H139" s="9"/>
      <c r="L139" s="10"/>
      <c r="M139" s="10"/>
      <c r="N139" s="10"/>
    </row>
    <row r="140" spans="1:14" s="11" customFormat="1" ht="12.75">
      <c r="A140" s="10"/>
      <c r="B140" s="10"/>
      <c r="C140" s="10"/>
      <c r="D140" s="10"/>
      <c r="E140" s="10"/>
      <c r="F140" s="10"/>
      <c r="G140" s="9"/>
      <c r="H140" s="9"/>
      <c r="L140" s="10"/>
      <c r="M140" s="10"/>
      <c r="N140" s="10"/>
    </row>
    <row r="141" spans="1:14" s="11" customFormat="1" ht="12.75">
      <c r="A141" s="10"/>
      <c r="B141" s="10"/>
      <c r="C141" s="10"/>
      <c r="D141" s="10"/>
      <c r="E141" s="10"/>
      <c r="F141" s="10"/>
      <c r="G141" s="9"/>
      <c r="H141" s="9"/>
      <c r="L141" s="10"/>
      <c r="M141" s="10"/>
      <c r="N141" s="10"/>
    </row>
    <row r="142" spans="1:14" s="11" customFormat="1" ht="12.75">
      <c r="A142" s="10"/>
      <c r="B142" s="10"/>
      <c r="C142" s="10"/>
      <c r="D142" s="10"/>
      <c r="E142" s="10"/>
      <c r="F142" s="10"/>
      <c r="G142" s="9"/>
      <c r="H142" s="9"/>
      <c r="L142" s="10"/>
      <c r="M142" s="10"/>
      <c r="N142" s="10"/>
    </row>
    <row r="143" spans="1:14" s="11" customFormat="1" ht="12.75">
      <c r="A143" s="10"/>
      <c r="B143" s="10"/>
      <c r="C143" s="10"/>
      <c r="D143" s="10"/>
      <c r="E143" s="10"/>
      <c r="F143" s="10"/>
      <c r="G143" s="9"/>
      <c r="H143" s="9"/>
      <c r="L143" s="10"/>
      <c r="M143" s="10"/>
      <c r="N143" s="10"/>
    </row>
    <row r="144" spans="1:14" s="11" customFormat="1" ht="12.75">
      <c r="A144" s="10"/>
      <c r="B144" s="10"/>
      <c r="C144" s="10"/>
      <c r="D144" s="10"/>
      <c r="E144" s="10"/>
      <c r="F144" s="10"/>
      <c r="G144" s="9"/>
      <c r="H144" s="9"/>
      <c r="L144" s="10"/>
      <c r="M144" s="10"/>
      <c r="N144" s="10"/>
    </row>
    <row r="145" spans="1:14" s="11" customFormat="1" ht="12.75">
      <c r="A145" s="10"/>
      <c r="B145" s="10"/>
      <c r="C145" s="10"/>
      <c r="D145" s="10"/>
      <c r="E145" s="10"/>
      <c r="F145" s="10"/>
      <c r="G145" s="9"/>
      <c r="H145" s="9"/>
      <c r="L145" s="10"/>
      <c r="M145" s="10"/>
      <c r="N145" s="10"/>
    </row>
    <row r="146" spans="1:14" s="11" customFormat="1" ht="12.75">
      <c r="A146" s="10"/>
      <c r="B146" s="10"/>
      <c r="C146" s="10"/>
      <c r="D146" s="10"/>
      <c r="E146" s="10"/>
      <c r="F146" s="10"/>
      <c r="G146" s="9"/>
      <c r="H146" s="9"/>
      <c r="L146" s="10"/>
      <c r="M146" s="10"/>
      <c r="N146" s="10"/>
    </row>
    <row r="147" spans="1:14" s="11" customFormat="1" ht="12.75">
      <c r="A147" s="10"/>
      <c r="B147" s="10"/>
      <c r="C147" s="10"/>
      <c r="D147" s="10"/>
      <c r="E147" s="10"/>
      <c r="F147" s="10"/>
      <c r="G147" s="9"/>
      <c r="H147" s="9"/>
      <c r="L147" s="10"/>
      <c r="M147" s="10"/>
      <c r="N147" s="10"/>
    </row>
    <row r="148" spans="1:14" s="11" customFormat="1" ht="12.75">
      <c r="A148" s="10"/>
      <c r="B148" s="10"/>
      <c r="C148" s="10"/>
      <c r="D148" s="10"/>
      <c r="E148" s="10"/>
      <c r="F148" s="10"/>
      <c r="G148" s="9"/>
      <c r="H148" s="9"/>
      <c r="L148" s="10"/>
      <c r="M148" s="10"/>
      <c r="N148" s="10"/>
    </row>
    <row r="149" spans="1:14" s="11" customFormat="1" ht="12.75">
      <c r="A149" s="10"/>
      <c r="B149" s="10"/>
      <c r="C149" s="10"/>
      <c r="D149" s="10"/>
      <c r="E149" s="10"/>
      <c r="F149" s="10"/>
      <c r="G149" s="9"/>
      <c r="H149" s="9"/>
      <c r="L149" s="10"/>
      <c r="M149" s="10"/>
      <c r="N149" s="10"/>
    </row>
    <row r="150" spans="1:14" s="11" customFormat="1" ht="12.75">
      <c r="A150" s="10"/>
      <c r="B150" s="10"/>
      <c r="C150" s="10"/>
      <c r="D150" s="10"/>
      <c r="E150" s="10"/>
      <c r="F150" s="10"/>
      <c r="G150" s="9"/>
      <c r="H150" s="9"/>
      <c r="L150" s="10"/>
      <c r="M150" s="10"/>
      <c r="N150" s="10"/>
    </row>
    <row r="151" spans="1:14" s="11" customFormat="1" ht="12.75">
      <c r="A151" s="10"/>
      <c r="B151" s="10"/>
      <c r="C151" s="10"/>
      <c r="D151" s="10"/>
      <c r="E151" s="10"/>
      <c r="F151" s="10"/>
      <c r="G151" s="9"/>
      <c r="H151" s="9"/>
      <c r="L151" s="10"/>
      <c r="M151" s="10"/>
      <c r="N151" s="10"/>
    </row>
    <row r="152" spans="1:14" s="11" customFormat="1" ht="12.75">
      <c r="A152" s="10"/>
      <c r="B152" s="10"/>
      <c r="C152" s="10"/>
      <c r="D152" s="10"/>
      <c r="E152" s="10"/>
      <c r="F152" s="10"/>
      <c r="G152" s="9"/>
      <c r="H152" s="9"/>
      <c r="L152" s="10"/>
      <c r="M152" s="10"/>
      <c r="N152" s="10"/>
    </row>
    <row r="153" spans="1:14" s="11" customFormat="1" ht="12.75">
      <c r="A153" s="10"/>
      <c r="B153" s="10"/>
      <c r="C153" s="10"/>
      <c r="D153" s="10"/>
      <c r="E153" s="10"/>
      <c r="F153" s="10"/>
      <c r="G153" s="9"/>
      <c r="H153" s="9"/>
      <c r="L153" s="10"/>
      <c r="M153" s="10"/>
      <c r="N153" s="10"/>
    </row>
    <row r="154" spans="1:14" s="11" customFormat="1" ht="12.75">
      <c r="A154" s="10"/>
      <c r="B154" s="10"/>
      <c r="C154" s="10"/>
      <c r="D154" s="10"/>
      <c r="E154" s="10"/>
      <c r="F154" s="10"/>
      <c r="G154" s="9"/>
      <c r="H154" s="9"/>
      <c r="L154" s="10"/>
      <c r="M154" s="10"/>
      <c r="N154" s="10"/>
    </row>
    <row r="155" spans="1:14" s="11" customFormat="1" ht="12.75">
      <c r="A155" s="10"/>
      <c r="B155" s="10"/>
      <c r="C155" s="10"/>
      <c r="D155" s="10"/>
      <c r="E155" s="10"/>
      <c r="F155" s="10"/>
      <c r="G155" s="9"/>
      <c r="H155" s="9"/>
      <c r="L155" s="10"/>
      <c r="M155" s="10"/>
      <c r="N155" s="10"/>
    </row>
    <row r="156" spans="1:14" s="11" customFormat="1" ht="12.75">
      <c r="A156" s="10"/>
      <c r="B156" s="10"/>
      <c r="C156" s="10"/>
      <c r="D156" s="10"/>
      <c r="E156" s="10"/>
      <c r="F156" s="10"/>
      <c r="G156" s="9"/>
      <c r="H156" s="9"/>
      <c r="L156" s="10"/>
      <c r="M156" s="10"/>
      <c r="N156" s="10"/>
    </row>
    <row r="157" spans="1:14" s="11" customFormat="1" ht="12.75">
      <c r="A157" s="10"/>
      <c r="B157" s="10"/>
      <c r="C157" s="10"/>
      <c r="D157" s="10"/>
      <c r="E157" s="10"/>
      <c r="F157" s="10"/>
      <c r="G157" s="9"/>
      <c r="H157" s="9"/>
      <c r="L157" s="10"/>
      <c r="M157" s="10"/>
      <c r="N157" s="10"/>
    </row>
    <row r="158" spans="1:14" s="11" customFormat="1" ht="12.75">
      <c r="A158" s="10"/>
      <c r="B158" s="10"/>
      <c r="C158" s="10"/>
      <c r="D158" s="10"/>
      <c r="E158" s="10"/>
      <c r="F158" s="10"/>
      <c r="G158" s="9"/>
      <c r="H158" s="9"/>
      <c r="L158" s="10"/>
      <c r="M158" s="10"/>
      <c r="N158" s="10"/>
    </row>
    <row r="159" spans="1:14" s="11" customFormat="1" ht="12.75">
      <c r="A159" s="10"/>
      <c r="B159" s="10"/>
      <c r="C159" s="10"/>
      <c r="D159" s="10"/>
      <c r="E159" s="10"/>
      <c r="F159" s="10"/>
      <c r="G159" s="9"/>
      <c r="H159" s="9"/>
      <c r="L159" s="10"/>
      <c r="M159" s="10"/>
      <c r="N159" s="10"/>
    </row>
    <row r="160" spans="1:14" s="11" customFormat="1" ht="12.75">
      <c r="A160" s="10"/>
      <c r="B160" s="10"/>
      <c r="C160" s="10"/>
      <c r="D160" s="10"/>
      <c r="E160" s="10"/>
      <c r="F160" s="10"/>
      <c r="G160" s="9"/>
      <c r="H160" s="9"/>
      <c r="L160" s="10"/>
      <c r="M160" s="10"/>
      <c r="N160" s="10"/>
    </row>
    <row r="161" spans="1:14" s="11" customFormat="1" ht="12.75">
      <c r="A161" s="10"/>
      <c r="B161" s="10"/>
      <c r="C161" s="10"/>
      <c r="D161" s="10"/>
      <c r="E161" s="10"/>
      <c r="F161" s="10"/>
      <c r="G161" s="9"/>
      <c r="H161" s="9"/>
      <c r="L161" s="10"/>
      <c r="M161" s="10"/>
      <c r="N161" s="10"/>
    </row>
    <row r="162" spans="1:14" s="11" customFormat="1" ht="12.75">
      <c r="A162" s="10"/>
      <c r="B162" s="10"/>
      <c r="C162" s="10"/>
      <c r="D162" s="10"/>
      <c r="E162" s="10"/>
      <c r="F162" s="10"/>
      <c r="G162" s="9"/>
      <c r="H162" s="9"/>
      <c r="L162" s="10"/>
      <c r="M162" s="10"/>
      <c r="N162" s="10"/>
    </row>
    <row r="163" spans="1:14" s="11" customFormat="1" ht="12.75">
      <c r="A163" s="10"/>
      <c r="B163" s="10"/>
      <c r="C163" s="10"/>
      <c r="D163" s="10"/>
      <c r="E163" s="10"/>
      <c r="F163" s="10"/>
      <c r="G163" s="9"/>
      <c r="H163" s="9"/>
      <c r="L163" s="10"/>
      <c r="M163" s="10"/>
      <c r="N163" s="10"/>
    </row>
    <row r="164" spans="1:14" s="11" customFormat="1" ht="12.75">
      <c r="A164" s="10"/>
      <c r="B164" s="10"/>
      <c r="C164" s="10"/>
      <c r="D164" s="10"/>
      <c r="E164" s="10"/>
      <c r="F164" s="10"/>
      <c r="G164" s="9"/>
      <c r="H164" s="9"/>
      <c r="L164" s="10"/>
      <c r="M164" s="10"/>
      <c r="N164" s="10"/>
    </row>
    <row r="165" spans="1:14" s="11" customFormat="1" ht="12.75">
      <c r="A165" s="10"/>
      <c r="B165" s="10"/>
      <c r="C165" s="10"/>
      <c r="D165" s="10"/>
      <c r="E165" s="10"/>
      <c r="F165" s="10"/>
      <c r="G165" s="9"/>
      <c r="H165" s="9"/>
      <c r="L165" s="10"/>
      <c r="M165" s="10"/>
      <c r="N165" s="10"/>
    </row>
    <row r="166" spans="1:14" s="11" customFormat="1" ht="12.75">
      <c r="A166" s="10"/>
      <c r="B166" s="10"/>
      <c r="C166" s="10"/>
      <c r="D166" s="10"/>
      <c r="E166" s="10"/>
      <c r="F166" s="10"/>
      <c r="G166" s="9"/>
      <c r="H166" s="9"/>
      <c r="L166" s="10"/>
      <c r="M166" s="10"/>
      <c r="N166" s="10"/>
    </row>
    <row r="167" spans="1:14" s="11" customFormat="1" ht="12.75">
      <c r="A167" s="10"/>
      <c r="B167" s="10"/>
      <c r="C167" s="10"/>
      <c r="D167" s="10"/>
      <c r="E167" s="10"/>
      <c r="F167" s="10"/>
      <c r="G167" s="9"/>
      <c r="H167" s="9"/>
      <c r="L167" s="10"/>
      <c r="M167" s="10"/>
      <c r="N167" s="10"/>
    </row>
    <row r="168" spans="1:14" s="11" customFormat="1" ht="12.75">
      <c r="A168" s="10"/>
      <c r="B168" s="10"/>
      <c r="C168" s="10"/>
      <c r="D168" s="10"/>
      <c r="E168" s="10"/>
      <c r="F168" s="10"/>
      <c r="G168" s="9"/>
      <c r="H168" s="9"/>
      <c r="L168" s="10"/>
      <c r="M168" s="10"/>
      <c r="N168" s="10"/>
    </row>
    <row r="169" spans="1:14" s="11" customFormat="1" ht="12.75">
      <c r="A169" s="10"/>
      <c r="B169" s="10"/>
      <c r="C169" s="10"/>
      <c r="D169" s="10"/>
      <c r="E169" s="10"/>
      <c r="F169" s="10"/>
      <c r="G169" s="9"/>
      <c r="H169" s="9"/>
      <c r="L169" s="10"/>
      <c r="M169" s="10"/>
      <c r="N169" s="10"/>
    </row>
    <row r="170" spans="1:14" s="11" customFormat="1" ht="12.75">
      <c r="A170" s="10"/>
      <c r="B170" s="10"/>
      <c r="C170" s="10"/>
      <c r="D170" s="10"/>
      <c r="E170" s="10"/>
      <c r="F170" s="10"/>
      <c r="G170" s="9"/>
      <c r="H170" s="9"/>
      <c r="L170" s="10"/>
      <c r="M170" s="10"/>
      <c r="N170" s="10"/>
    </row>
    <row r="171" spans="1:14" s="11" customFormat="1" ht="12.75">
      <c r="A171" s="10"/>
      <c r="B171" s="10"/>
      <c r="C171" s="10"/>
      <c r="D171" s="10"/>
      <c r="E171" s="10"/>
      <c r="F171" s="10"/>
      <c r="G171" s="9"/>
      <c r="H171" s="9"/>
      <c r="L171" s="10"/>
      <c r="M171" s="10"/>
      <c r="N171" s="10"/>
    </row>
    <row r="172" spans="1:14" s="11" customFormat="1" ht="12.75">
      <c r="A172" s="10"/>
      <c r="B172" s="10"/>
      <c r="C172" s="10"/>
      <c r="D172" s="10"/>
      <c r="E172" s="10"/>
      <c r="F172" s="10"/>
      <c r="G172" s="9"/>
      <c r="H172" s="9"/>
      <c r="L172" s="10"/>
      <c r="M172" s="10"/>
      <c r="N172" s="10"/>
    </row>
    <row r="173" spans="1:14" s="11" customFormat="1" ht="12.75">
      <c r="A173" s="10"/>
      <c r="B173" s="10"/>
      <c r="C173" s="10"/>
      <c r="D173" s="10"/>
      <c r="E173" s="10"/>
      <c r="F173" s="10"/>
      <c r="G173" s="9"/>
      <c r="H173" s="9"/>
      <c r="L173" s="10"/>
      <c r="M173" s="10"/>
      <c r="N173" s="10"/>
    </row>
    <row r="174" spans="1:14" s="11" customFormat="1" ht="12.75">
      <c r="A174" s="10"/>
      <c r="B174" s="10"/>
      <c r="C174" s="10"/>
      <c r="D174" s="10"/>
      <c r="E174" s="10"/>
      <c r="F174" s="10"/>
      <c r="G174" s="9"/>
      <c r="H174" s="9"/>
      <c r="L174" s="10"/>
      <c r="M174" s="10"/>
      <c r="N174" s="10"/>
    </row>
    <row r="175" spans="1:14" s="11" customFormat="1" ht="12.75">
      <c r="A175" s="10"/>
      <c r="B175" s="10"/>
      <c r="C175" s="10"/>
      <c r="D175" s="10"/>
      <c r="E175" s="10"/>
      <c r="F175" s="10"/>
      <c r="G175" s="9"/>
      <c r="H175" s="9"/>
      <c r="L175" s="10"/>
      <c r="M175" s="10"/>
      <c r="N175" s="10"/>
    </row>
    <row r="176" spans="1:14" s="11" customFormat="1" ht="12.75">
      <c r="A176" s="10"/>
      <c r="B176" s="10"/>
      <c r="C176" s="10"/>
      <c r="D176" s="10"/>
      <c r="E176" s="10"/>
      <c r="F176" s="10"/>
      <c r="G176" s="9"/>
      <c r="H176" s="9"/>
      <c r="L176" s="10"/>
      <c r="M176" s="10"/>
      <c r="N176" s="10"/>
    </row>
    <row r="177" spans="1:14" s="11" customFormat="1" ht="12.75">
      <c r="A177" s="10"/>
      <c r="B177" s="10"/>
      <c r="C177" s="10"/>
      <c r="D177" s="10"/>
      <c r="E177" s="10"/>
      <c r="F177" s="10"/>
      <c r="G177" s="9"/>
      <c r="H177" s="9"/>
      <c r="L177" s="10"/>
      <c r="M177" s="10"/>
      <c r="N177" s="10"/>
    </row>
    <row r="178" spans="1:14" s="11" customFormat="1" ht="12.75">
      <c r="A178" s="10"/>
      <c r="B178" s="10"/>
      <c r="C178" s="10"/>
      <c r="D178" s="10"/>
      <c r="E178" s="10"/>
      <c r="F178" s="10"/>
      <c r="G178" s="9"/>
      <c r="H178" s="9"/>
      <c r="L178" s="10"/>
      <c r="M178" s="10"/>
      <c r="N178" s="10"/>
    </row>
    <row r="179" spans="1:14" s="11" customFormat="1" ht="12.75">
      <c r="A179" s="10"/>
      <c r="B179" s="10"/>
      <c r="C179" s="10"/>
      <c r="D179" s="10"/>
      <c r="E179" s="10"/>
      <c r="F179" s="10"/>
      <c r="G179" s="9"/>
      <c r="H179" s="9"/>
      <c r="L179" s="10"/>
      <c r="M179" s="10"/>
      <c r="N179" s="10"/>
    </row>
    <row r="180" spans="1:14" s="11" customFormat="1" ht="12.75">
      <c r="A180" s="10"/>
      <c r="B180" s="10"/>
      <c r="C180" s="10"/>
      <c r="D180" s="10"/>
      <c r="E180" s="10"/>
      <c r="F180" s="10"/>
      <c r="G180" s="9"/>
      <c r="H180" s="9"/>
      <c r="L180" s="10"/>
      <c r="M180" s="10"/>
      <c r="N180" s="10"/>
    </row>
    <row r="181" spans="1:14" s="11" customFormat="1" ht="12.75">
      <c r="A181" s="10"/>
      <c r="B181" s="10"/>
      <c r="C181" s="10"/>
      <c r="D181" s="10"/>
      <c r="E181" s="10"/>
      <c r="F181" s="10"/>
      <c r="G181" s="9"/>
      <c r="H181" s="9"/>
      <c r="L181" s="10"/>
      <c r="M181" s="10"/>
      <c r="N181" s="10"/>
    </row>
    <row r="182" spans="1:14" s="11" customFormat="1" ht="12.75">
      <c r="A182" s="10"/>
      <c r="B182" s="10"/>
      <c r="C182" s="10"/>
      <c r="D182" s="10"/>
      <c r="E182" s="10"/>
      <c r="F182" s="10"/>
      <c r="G182" s="9"/>
      <c r="H182" s="9"/>
      <c r="L182" s="10"/>
      <c r="M182" s="10"/>
      <c r="N182" s="10"/>
    </row>
    <row r="183" spans="1:14" s="11" customFormat="1" ht="12.75">
      <c r="A183" s="10"/>
      <c r="B183" s="10"/>
      <c r="C183" s="10"/>
      <c r="D183" s="10"/>
      <c r="E183" s="10"/>
      <c r="F183" s="10"/>
      <c r="G183" s="9"/>
      <c r="H183" s="9"/>
      <c r="L183" s="10"/>
      <c r="M183" s="10"/>
      <c r="N183" s="10"/>
    </row>
    <row r="184" spans="1:14" s="11" customFormat="1" ht="12.75">
      <c r="A184" s="10"/>
      <c r="B184" s="10"/>
      <c r="C184" s="10"/>
      <c r="D184" s="10"/>
      <c r="E184" s="10"/>
      <c r="F184" s="10"/>
      <c r="G184" s="9"/>
      <c r="H184" s="9"/>
      <c r="L184" s="10"/>
      <c r="M184" s="10"/>
      <c r="N184" s="10"/>
    </row>
    <row r="185" spans="1:14" s="11" customFormat="1" ht="12.75">
      <c r="A185" s="10"/>
      <c r="B185" s="10"/>
      <c r="C185" s="10"/>
      <c r="D185" s="10"/>
      <c r="E185" s="10"/>
      <c r="F185" s="10"/>
      <c r="G185" s="9"/>
      <c r="H185" s="9"/>
      <c r="L185" s="10"/>
      <c r="M185" s="10"/>
      <c r="N185" s="10"/>
    </row>
    <row r="186" spans="1:14" s="11" customFormat="1" ht="12.75">
      <c r="A186" s="10"/>
      <c r="B186" s="10"/>
      <c r="C186" s="10"/>
      <c r="D186" s="10"/>
      <c r="E186" s="10"/>
      <c r="F186" s="10"/>
      <c r="G186" s="9"/>
      <c r="H186" s="9"/>
      <c r="L186" s="10"/>
      <c r="M186" s="10"/>
      <c r="N186" s="10"/>
    </row>
    <row r="187" spans="1:14" s="11" customFormat="1" ht="12.75">
      <c r="A187" s="10"/>
      <c r="B187" s="10"/>
      <c r="C187" s="10"/>
      <c r="D187" s="10"/>
      <c r="E187" s="10"/>
      <c r="F187" s="10"/>
      <c r="G187" s="9"/>
      <c r="H187" s="9"/>
      <c r="L187" s="10"/>
      <c r="M187" s="10"/>
      <c r="N187" s="10"/>
    </row>
    <row r="188" spans="1:14" s="11" customFormat="1" ht="12.75">
      <c r="A188" s="10"/>
      <c r="B188" s="10"/>
      <c r="C188" s="10"/>
      <c r="D188" s="10"/>
      <c r="E188" s="10"/>
      <c r="F188" s="10"/>
      <c r="G188" s="9"/>
      <c r="H188" s="9"/>
      <c r="L188" s="10"/>
      <c r="M188" s="10"/>
      <c r="N188" s="10"/>
    </row>
    <row r="189" spans="1:14" s="11" customFormat="1" ht="12.75">
      <c r="A189" s="10"/>
      <c r="B189" s="10"/>
      <c r="C189" s="10"/>
      <c r="D189" s="10"/>
      <c r="E189" s="10"/>
      <c r="F189" s="10"/>
      <c r="G189" s="9"/>
      <c r="H189" s="9"/>
      <c r="L189" s="10"/>
      <c r="M189" s="10"/>
      <c r="N189" s="10"/>
    </row>
    <row r="190" spans="1:14" s="11" customFormat="1" ht="12.75">
      <c r="A190" s="10"/>
      <c r="B190" s="10"/>
      <c r="C190" s="10"/>
      <c r="D190" s="10"/>
      <c r="E190" s="10"/>
      <c r="F190" s="10"/>
      <c r="G190" s="9"/>
      <c r="H190" s="9"/>
      <c r="L190" s="10"/>
      <c r="M190" s="10"/>
      <c r="N190" s="10"/>
    </row>
    <row r="191" spans="1:14" s="11" customFormat="1" ht="12.75">
      <c r="A191" s="10"/>
      <c r="B191" s="10"/>
      <c r="C191" s="10"/>
      <c r="D191" s="10"/>
      <c r="E191" s="10"/>
      <c r="F191" s="10"/>
      <c r="G191" s="9"/>
      <c r="H191" s="9"/>
      <c r="L191" s="10"/>
      <c r="M191" s="10"/>
      <c r="N191" s="10"/>
    </row>
    <row r="192" spans="1:14" s="11" customFormat="1" ht="12.75">
      <c r="A192" s="10"/>
      <c r="B192" s="10"/>
      <c r="C192" s="10"/>
      <c r="D192" s="10"/>
      <c r="E192" s="10"/>
      <c r="F192" s="10"/>
      <c r="G192" s="9"/>
      <c r="H192" s="9"/>
      <c r="L192" s="10"/>
      <c r="M192" s="10"/>
      <c r="N192" s="10"/>
    </row>
    <row r="193" spans="1:14" s="11" customFormat="1" ht="12.75">
      <c r="A193" s="10"/>
      <c r="B193" s="10"/>
      <c r="C193" s="10"/>
      <c r="D193" s="10"/>
      <c r="E193" s="10"/>
      <c r="F193" s="10"/>
      <c r="G193" s="9"/>
      <c r="H193" s="9"/>
      <c r="L193" s="10"/>
      <c r="M193" s="10"/>
      <c r="N193" s="10"/>
    </row>
    <row r="194" spans="1:14" s="11" customFormat="1" ht="12.75">
      <c r="A194" s="10"/>
      <c r="B194" s="10"/>
      <c r="C194" s="10"/>
      <c r="D194" s="10"/>
      <c r="E194" s="10"/>
      <c r="F194" s="10"/>
      <c r="G194" s="9"/>
      <c r="H194" s="9"/>
      <c r="L194" s="10"/>
      <c r="M194" s="10"/>
      <c r="N194" s="10"/>
    </row>
    <row r="195" spans="1:14" s="11" customFormat="1" ht="12.75">
      <c r="A195" s="10"/>
      <c r="B195" s="10"/>
      <c r="C195" s="10"/>
      <c r="D195" s="10"/>
      <c r="E195" s="10"/>
      <c r="F195" s="10"/>
      <c r="G195" s="9"/>
      <c r="H195" s="9"/>
      <c r="L195" s="10"/>
      <c r="M195" s="10"/>
      <c r="N195" s="10"/>
    </row>
    <row r="196" spans="1:14" s="11" customFormat="1" ht="12.75">
      <c r="A196" s="10"/>
      <c r="B196" s="10"/>
      <c r="C196" s="10"/>
      <c r="D196" s="10"/>
      <c r="E196" s="10"/>
      <c r="F196" s="10"/>
      <c r="G196" s="9"/>
      <c r="H196" s="9"/>
      <c r="L196" s="10"/>
      <c r="M196" s="10"/>
      <c r="N196" s="10"/>
    </row>
    <row r="197" spans="1:14" s="11" customFormat="1" ht="12.75">
      <c r="A197" s="10"/>
      <c r="B197" s="10"/>
      <c r="C197" s="10"/>
      <c r="D197" s="10"/>
      <c r="E197" s="10"/>
      <c r="F197" s="10"/>
      <c r="G197" s="9"/>
      <c r="H197" s="9"/>
      <c r="L197" s="10"/>
      <c r="M197" s="10"/>
      <c r="N197" s="10"/>
    </row>
    <row r="198" spans="1:14" s="11" customFormat="1" ht="12.75">
      <c r="A198" s="10"/>
      <c r="B198" s="10"/>
      <c r="C198" s="10"/>
      <c r="D198" s="10"/>
      <c r="E198" s="10"/>
      <c r="F198" s="10"/>
      <c r="G198" s="9"/>
      <c r="H198" s="9"/>
      <c r="L198" s="10"/>
      <c r="M198" s="10"/>
      <c r="N198" s="10"/>
    </row>
    <row r="199" spans="1:14" s="11" customFormat="1" ht="12.75">
      <c r="A199" s="10"/>
      <c r="B199" s="10"/>
      <c r="C199" s="10"/>
      <c r="D199" s="10"/>
      <c r="E199" s="10"/>
      <c r="F199" s="10"/>
      <c r="G199" s="9"/>
      <c r="H199" s="9"/>
      <c r="L199" s="10"/>
      <c r="M199" s="10"/>
      <c r="N199" s="10"/>
    </row>
    <row r="200" spans="1:14" s="11" customFormat="1" ht="12.75">
      <c r="A200" s="10"/>
      <c r="B200" s="10"/>
      <c r="C200" s="10"/>
      <c r="D200" s="10"/>
      <c r="E200" s="10"/>
      <c r="F200" s="10"/>
      <c r="G200" s="9"/>
      <c r="H200" s="9"/>
      <c r="L200" s="10"/>
      <c r="M200" s="10"/>
      <c r="N200" s="10"/>
    </row>
    <row r="201" spans="1:14" s="11" customFormat="1" ht="12.75">
      <c r="A201" s="10"/>
      <c r="B201" s="10"/>
      <c r="C201" s="10"/>
      <c r="D201" s="10"/>
      <c r="E201" s="10"/>
      <c r="F201" s="10"/>
      <c r="G201" s="9"/>
      <c r="H201" s="9"/>
      <c r="L201" s="10"/>
      <c r="M201" s="10"/>
      <c r="N201" s="10"/>
    </row>
    <row r="202" spans="1:14" s="11" customFormat="1" ht="12.75">
      <c r="A202" s="10"/>
      <c r="B202" s="10"/>
      <c r="C202" s="10"/>
      <c r="D202" s="10"/>
      <c r="E202" s="10"/>
      <c r="F202" s="10"/>
      <c r="G202" s="9"/>
      <c r="H202" s="9"/>
      <c r="L202" s="10"/>
      <c r="M202" s="10"/>
      <c r="N202" s="10"/>
    </row>
    <row r="203" spans="1:14" s="11" customFormat="1" ht="12.75">
      <c r="A203" s="10"/>
      <c r="B203" s="10"/>
      <c r="C203" s="10"/>
      <c r="D203" s="10"/>
      <c r="E203" s="10"/>
      <c r="F203" s="10"/>
      <c r="G203" s="9"/>
      <c r="H203" s="9"/>
      <c r="L203" s="10"/>
      <c r="M203" s="10"/>
      <c r="N203" s="10"/>
    </row>
  </sheetData>
  <sheetProtection/>
  <mergeCells count="1">
    <mergeCell ref="B6:C6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="80" zoomScaleNormal="80" zoomScalePageLayoutView="0" workbookViewId="0" topLeftCell="C1">
      <selection activeCell="E2" sqref="E2:F5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19.625" style="10" customWidth="1"/>
    <col min="4" max="4" width="52.75390625" style="10" customWidth="1"/>
    <col min="5" max="5" width="14.00390625" style="10" customWidth="1"/>
    <col min="6" max="6" width="14.625" style="0" customWidth="1"/>
    <col min="7" max="7" width="12.375" style="0" customWidth="1"/>
    <col min="9" max="10" width="8.25390625" style="11" customWidth="1"/>
    <col min="11" max="11" width="8.125" style="10" customWidth="1"/>
    <col min="12" max="12" width="10.125" style="10" customWidth="1"/>
    <col min="13" max="13" width="10.375" style="10" customWidth="1"/>
    <col min="14" max="14" width="10.00390625" style="10" customWidth="1"/>
    <col min="15" max="15" width="9.375" style="11" customWidth="1"/>
    <col min="16" max="16384" width="9.125" style="10" customWidth="1"/>
  </cols>
  <sheetData>
    <row r="1" spans="1:12" ht="27" customHeight="1">
      <c r="A1" s="52"/>
      <c r="B1" s="52"/>
      <c r="C1" s="50"/>
      <c r="D1" s="50"/>
      <c r="E1" s="49" t="s">
        <v>212</v>
      </c>
      <c r="F1" s="49"/>
      <c r="G1" s="50"/>
      <c r="L1" s="9"/>
    </row>
    <row r="2" spans="1:7" ht="15.75" customHeight="1">
      <c r="A2" s="52"/>
      <c r="B2" s="52"/>
      <c r="C2" s="50"/>
      <c r="D2" s="50"/>
      <c r="E2" s="50" t="s">
        <v>214</v>
      </c>
      <c r="F2" s="50"/>
      <c r="G2" s="9"/>
    </row>
    <row r="3" spans="1:7" ht="13.5" customHeight="1">
      <c r="A3" s="52"/>
      <c r="B3" s="52"/>
      <c r="C3" s="50"/>
      <c r="D3" s="50"/>
      <c r="E3" s="50" t="s">
        <v>215</v>
      </c>
      <c r="F3" s="50"/>
      <c r="G3" s="9"/>
    </row>
    <row r="4" spans="1:7" ht="12.75" customHeight="1">
      <c r="A4" s="52"/>
      <c r="B4" s="52"/>
      <c r="C4" s="50"/>
      <c r="D4" s="50"/>
      <c r="E4" s="50" t="s">
        <v>216</v>
      </c>
      <c r="F4" s="50"/>
      <c r="G4" s="9"/>
    </row>
    <row r="5" spans="1:7" ht="13.5" customHeight="1">
      <c r="A5" s="52"/>
      <c r="B5" s="52"/>
      <c r="C5" s="50"/>
      <c r="D5" s="50"/>
      <c r="E5" s="50" t="s">
        <v>594</v>
      </c>
      <c r="F5" s="50"/>
      <c r="G5" s="9"/>
    </row>
    <row r="6" spans="1:12" ht="12.75">
      <c r="A6" s="52"/>
      <c r="B6" s="53"/>
      <c r="C6" s="50"/>
      <c r="D6" s="52"/>
      <c r="E6" s="52"/>
      <c r="F6" s="50"/>
      <c r="G6" s="50"/>
      <c r="L6" s="9"/>
    </row>
    <row r="7" spans="1:7" ht="12.75">
      <c r="A7" s="52"/>
      <c r="B7" s="54"/>
      <c r="C7" s="55"/>
      <c r="D7" s="55" t="s">
        <v>371</v>
      </c>
      <c r="E7" s="56"/>
      <c r="F7" s="50"/>
      <c r="G7" s="50"/>
    </row>
    <row r="8" spans="1:7" ht="17.25" customHeight="1">
      <c r="A8" s="52"/>
      <c r="B8" s="54"/>
      <c r="C8" s="55"/>
      <c r="D8" s="55" t="s">
        <v>372</v>
      </c>
      <c r="E8" s="56"/>
      <c r="F8" s="52"/>
      <c r="G8" s="52"/>
    </row>
    <row r="9" spans="1:7" ht="21.75" customHeight="1">
      <c r="A9" s="57"/>
      <c r="B9" s="58" t="s">
        <v>370</v>
      </c>
      <c r="C9" s="59"/>
      <c r="D9" s="60"/>
      <c r="E9" s="60"/>
      <c r="F9" s="50"/>
      <c r="G9" s="60"/>
    </row>
    <row r="10" spans="1:7" ht="17.25" customHeight="1">
      <c r="A10" s="57"/>
      <c r="B10" s="58"/>
      <c r="C10" s="59"/>
      <c r="D10" s="60" t="s">
        <v>420</v>
      </c>
      <c r="E10" s="60"/>
      <c r="F10" s="50"/>
      <c r="G10" s="60"/>
    </row>
    <row r="11" spans="1:15" ht="18.75" customHeight="1">
      <c r="A11" s="61"/>
      <c r="B11" s="62"/>
      <c r="C11" s="50"/>
      <c r="D11" s="63"/>
      <c r="E11" s="50"/>
      <c r="F11" s="63" t="s">
        <v>4</v>
      </c>
      <c r="G11" s="51"/>
      <c r="I11" s="14"/>
      <c r="J11" s="14"/>
      <c r="K11" s="15"/>
      <c r="M11" s="12"/>
      <c r="O11" s="13"/>
    </row>
    <row r="12" spans="1:15" ht="46.5" customHeight="1">
      <c r="A12" s="92" t="s">
        <v>0</v>
      </c>
      <c r="B12" s="309" t="s">
        <v>16</v>
      </c>
      <c r="C12" s="309"/>
      <c r="D12" s="93" t="s">
        <v>1</v>
      </c>
      <c r="E12" s="64" t="s">
        <v>213</v>
      </c>
      <c r="F12" s="65" t="s">
        <v>211</v>
      </c>
      <c r="G12" s="66" t="s">
        <v>14</v>
      </c>
      <c r="I12" s="16"/>
      <c r="J12" s="16"/>
      <c r="K12" s="17"/>
      <c r="L12" s="74"/>
      <c r="M12" s="16"/>
      <c r="N12" s="17"/>
      <c r="O12" s="75"/>
    </row>
    <row r="13" spans="1:15" ht="45" customHeight="1">
      <c r="A13" s="99"/>
      <c r="B13" s="100" t="s">
        <v>17</v>
      </c>
      <c r="C13" s="101" t="s">
        <v>18</v>
      </c>
      <c r="D13" s="102"/>
      <c r="E13" s="67" t="s">
        <v>419</v>
      </c>
      <c r="F13" s="38"/>
      <c r="G13" s="68" t="s">
        <v>418</v>
      </c>
      <c r="I13" s="18"/>
      <c r="J13" s="18"/>
      <c r="K13" s="18"/>
      <c r="L13" s="12"/>
      <c r="M13" s="18"/>
      <c r="N13" s="18"/>
      <c r="O13" s="18"/>
    </row>
    <row r="14" spans="1:15" ht="21.75" customHeight="1">
      <c r="A14" s="1" t="s">
        <v>19</v>
      </c>
      <c r="B14" s="107"/>
      <c r="C14" s="7" t="s">
        <v>20</v>
      </c>
      <c r="D14" s="108" t="s">
        <v>381</v>
      </c>
      <c r="E14" s="109">
        <f>E15+E27+E29+E32+E37+E44+E47+E65</f>
        <v>17506</v>
      </c>
      <c r="F14" s="109">
        <f>F15+F27+F29+F32+F37+F44+F47+F65</f>
        <v>19157.142089999998</v>
      </c>
      <c r="G14" s="47">
        <v>1.09431863875243</v>
      </c>
      <c r="H14" s="39"/>
      <c r="I14" s="19"/>
      <c r="J14" s="19"/>
      <c r="K14" s="19"/>
      <c r="L14" s="39"/>
      <c r="M14" s="39"/>
      <c r="N14" s="39"/>
      <c r="O14" s="39"/>
    </row>
    <row r="15" spans="1:15" ht="19.5" customHeight="1">
      <c r="A15" s="110" t="s">
        <v>21</v>
      </c>
      <c r="B15" s="107"/>
      <c r="C15" s="7" t="s">
        <v>22</v>
      </c>
      <c r="D15" s="111" t="s">
        <v>23</v>
      </c>
      <c r="E15" s="112">
        <f>E16+E22+E25</f>
        <v>15126</v>
      </c>
      <c r="F15" s="112">
        <f>F16+F22+F25</f>
        <v>16043.814539999998</v>
      </c>
      <c r="G15" s="47">
        <v>1.0606779412931375</v>
      </c>
      <c r="I15" s="20"/>
      <c r="J15" s="20"/>
      <c r="K15" s="20"/>
      <c r="L15" s="21"/>
      <c r="M15" s="21"/>
      <c r="N15" s="21"/>
      <c r="O15" s="21"/>
    </row>
    <row r="16" spans="1:15" ht="31.5" customHeight="1">
      <c r="A16" s="110" t="s">
        <v>24</v>
      </c>
      <c r="B16" s="107"/>
      <c r="C16" s="7" t="s">
        <v>25</v>
      </c>
      <c r="D16" s="111" t="s">
        <v>26</v>
      </c>
      <c r="E16" s="112">
        <f>SUM(E17:E21)</f>
        <v>8000</v>
      </c>
      <c r="F16" s="112">
        <f>SUM(F17:F21)</f>
        <v>8903.284749999999</v>
      </c>
      <c r="G16" s="47">
        <v>1.11291059375</v>
      </c>
      <c r="I16" s="21"/>
      <c r="J16" s="21"/>
      <c r="K16" s="21"/>
      <c r="L16" s="21"/>
      <c r="M16" s="21"/>
      <c r="N16" s="21"/>
      <c r="O16" s="21"/>
    </row>
    <row r="17" spans="1:15" ht="27" customHeight="1">
      <c r="A17" s="2" t="s">
        <v>27</v>
      </c>
      <c r="B17" s="113">
        <v>182</v>
      </c>
      <c r="C17" s="70" t="s">
        <v>28</v>
      </c>
      <c r="D17" s="114" t="s">
        <v>29</v>
      </c>
      <c r="E17" s="245">
        <v>5200</v>
      </c>
      <c r="F17" s="245">
        <v>5509.58119</v>
      </c>
      <c r="G17" s="48">
        <v>1.0595348442307693</v>
      </c>
      <c r="I17" s="22"/>
      <c r="J17" s="23"/>
      <c r="L17" s="23"/>
      <c r="M17" s="76"/>
      <c r="N17" s="76"/>
      <c r="O17" s="76"/>
    </row>
    <row r="18" spans="1:15" ht="41.25" customHeight="1">
      <c r="A18" s="2" t="s">
        <v>30</v>
      </c>
      <c r="B18" s="113">
        <v>182</v>
      </c>
      <c r="C18" s="70" t="s">
        <v>31</v>
      </c>
      <c r="D18" s="114" t="s">
        <v>32</v>
      </c>
      <c r="E18" s="245">
        <v>0</v>
      </c>
      <c r="F18" s="245">
        <v>4.45356</v>
      </c>
      <c r="G18" s="48">
        <v>1</v>
      </c>
      <c r="I18" s="24"/>
      <c r="J18" s="25"/>
      <c r="K18" s="24"/>
      <c r="L18" s="23"/>
      <c r="M18" s="76"/>
      <c r="N18" s="76"/>
      <c r="O18" s="76"/>
    </row>
    <row r="19" spans="1:15" ht="41.25" customHeight="1">
      <c r="A19" s="2" t="s">
        <v>33</v>
      </c>
      <c r="B19" s="113">
        <v>182</v>
      </c>
      <c r="C19" s="70" t="s">
        <v>34</v>
      </c>
      <c r="D19" s="114" t="s">
        <v>35</v>
      </c>
      <c r="E19" s="245">
        <v>1800</v>
      </c>
      <c r="F19" s="245">
        <v>1791.56247</v>
      </c>
      <c r="G19" s="48">
        <v>0.9953124833333333</v>
      </c>
      <c r="I19" s="24"/>
      <c r="J19" s="26"/>
      <c r="K19" s="24"/>
      <c r="L19" s="22"/>
      <c r="M19" s="76"/>
      <c r="N19" s="76"/>
      <c r="O19" s="76"/>
    </row>
    <row r="20" spans="1:15" ht="51" customHeight="1">
      <c r="A20" s="2" t="s">
        <v>36</v>
      </c>
      <c r="B20" s="113">
        <v>182</v>
      </c>
      <c r="C20" s="70" t="s">
        <v>37</v>
      </c>
      <c r="D20" s="114" t="s">
        <v>38</v>
      </c>
      <c r="E20" s="245">
        <v>0</v>
      </c>
      <c r="F20" s="245">
        <v>-0.70464</v>
      </c>
      <c r="G20" s="48">
        <v>0</v>
      </c>
      <c r="I20" s="23"/>
      <c r="J20" s="26"/>
      <c r="K20" s="23"/>
      <c r="L20" s="22"/>
      <c r="M20" s="76"/>
      <c r="N20" s="76"/>
      <c r="O20" s="76"/>
    </row>
    <row r="21" spans="1:15" ht="31.5" customHeight="1">
      <c r="A21" s="4" t="s">
        <v>39</v>
      </c>
      <c r="B21" s="118">
        <v>182</v>
      </c>
      <c r="C21" s="7" t="s">
        <v>40</v>
      </c>
      <c r="D21" s="119" t="s">
        <v>41</v>
      </c>
      <c r="E21" s="143">
        <v>1000</v>
      </c>
      <c r="F21" s="143">
        <v>1598.39217</v>
      </c>
      <c r="G21" s="47">
        <v>1.5983921700000001</v>
      </c>
      <c r="I21" s="23"/>
      <c r="J21" s="26"/>
      <c r="K21" s="23"/>
      <c r="L21" s="22"/>
      <c r="M21" s="76"/>
      <c r="N21" s="76"/>
      <c r="O21" s="76"/>
    </row>
    <row r="22" spans="1:15" ht="30.75" customHeight="1">
      <c r="A22" s="110" t="s">
        <v>42</v>
      </c>
      <c r="B22" s="107"/>
      <c r="C22" s="7" t="s">
        <v>43</v>
      </c>
      <c r="D22" s="111" t="s">
        <v>44</v>
      </c>
      <c r="E22" s="112">
        <f>E23</f>
        <v>7100</v>
      </c>
      <c r="F22" s="112">
        <f>F23+F24</f>
        <v>7114.13454</v>
      </c>
      <c r="G22" s="47">
        <v>1.00199078028169</v>
      </c>
      <c r="I22" s="27"/>
      <c r="J22" s="27"/>
      <c r="K22" s="27"/>
      <c r="L22" s="21"/>
      <c r="M22" s="21"/>
      <c r="N22" s="21"/>
      <c r="O22" s="21"/>
    </row>
    <row r="23" spans="1:15" ht="30.75" customHeight="1">
      <c r="A23" s="2" t="s">
        <v>45</v>
      </c>
      <c r="B23" s="113">
        <v>182</v>
      </c>
      <c r="C23" s="70" t="s">
        <v>46</v>
      </c>
      <c r="D23" s="114" t="s">
        <v>44</v>
      </c>
      <c r="E23" s="245">
        <v>7100</v>
      </c>
      <c r="F23" s="245">
        <v>7111.13948</v>
      </c>
      <c r="G23" s="47">
        <v>1.0015689408450703</v>
      </c>
      <c r="I23" s="28"/>
      <c r="J23" s="26"/>
      <c r="K23" s="28"/>
      <c r="L23" s="23"/>
      <c r="M23" s="76"/>
      <c r="N23" s="76"/>
      <c r="O23" s="76"/>
    </row>
    <row r="24" spans="1:15" ht="45" customHeight="1">
      <c r="A24" s="2" t="s">
        <v>47</v>
      </c>
      <c r="B24" s="113">
        <v>182</v>
      </c>
      <c r="C24" s="70" t="s">
        <v>48</v>
      </c>
      <c r="D24" s="114" t="s">
        <v>49</v>
      </c>
      <c r="E24" s="245">
        <v>0</v>
      </c>
      <c r="F24" s="245">
        <v>2.99506</v>
      </c>
      <c r="G24" s="47">
        <v>1</v>
      </c>
      <c r="I24" s="26"/>
      <c r="J24" s="26"/>
      <c r="K24" s="23"/>
      <c r="L24" s="23"/>
      <c r="M24" s="76"/>
      <c r="N24" s="76"/>
      <c r="O24" s="76"/>
    </row>
    <row r="25" spans="1:15" ht="38.25" customHeight="1">
      <c r="A25" s="110" t="s">
        <v>265</v>
      </c>
      <c r="B25" s="107"/>
      <c r="C25" s="7" t="s">
        <v>383</v>
      </c>
      <c r="D25" s="111" t="s">
        <v>384</v>
      </c>
      <c r="E25" s="121">
        <f>E26</f>
        <v>26</v>
      </c>
      <c r="F25" s="121">
        <f>F26</f>
        <v>26.39525</v>
      </c>
      <c r="G25" s="47">
        <v>0</v>
      </c>
      <c r="I25" s="29"/>
      <c r="J25" s="29"/>
      <c r="K25" s="29"/>
      <c r="L25" s="20"/>
      <c r="M25" s="20"/>
      <c r="N25" s="20"/>
      <c r="O25" s="20"/>
    </row>
    <row r="26" spans="1:15" ht="55.5" customHeight="1">
      <c r="A26" s="122" t="s">
        <v>385</v>
      </c>
      <c r="B26" s="113">
        <v>182</v>
      </c>
      <c r="C26" s="70" t="s">
        <v>386</v>
      </c>
      <c r="D26" s="114" t="s">
        <v>387</v>
      </c>
      <c r="E26" s="245">
        <v>26</v>
      </c>
      <c r="F26" s="245">
        <v>26.39525</v>
      </c>
      <c r="G26" s="48">
        <v>0</v>
      </c>
      <c r="I26" s="26"/>
      <c r="J26" s="26"/>
      <c r="K26" s="23"/>
      <c r="L26" s="24"/>
      <c r="M26" s="76"/>
      <c r="N26" s="76"/>
      <c r="O26" s="76"/>
    </row>
    <row r="27" spans="1:15" ht="21.75" customHeight="1">
      <c r="A27" s="110" t="s">
        <v>50</v>
      </c>
      <c r="B27" s="107"/>
      <c r="C27" s="7" t="s">
        <v>51</v>
      </c>
      <c r="D27" s="111" t="s">
        <v>52</v>
      </c>
      <c r="E27" s="121">
        <f>E28</f>
        <v>1800</v>
      </c>
      <c r="F27" s="121">
        <f>F28</f>
        <v>1818.28377</v>
      </c>
      <c r="G27" s="47">
        <v>1.01015765</v>
      </c>
      <c r="I27" s="27"/>
      <c r="J27" s="27"/>
      <c r="K27" s="27"/>
      <c r="L27" s="20"/>
      <c r="M27" s="20"/>
      <c r="N27" s="20"/>
      <c r="O27" s="20"/>
    </row>
    <row r="28" spans="1:15" ht="67.5" customHeight="1">
      <c r="A28" s="3" t="s">
        <v>2</v>
      </c>
      <c r="B28" s="123">
        <v>182</v>
      </c>
      <c r="C28" s="124" t="s">
        <v>53</v>
      </c>
      <c r="D28" s="125" t="s">
        <v>54</v>
      </c>
      <c r="E28" s="126">
        <v>1800</v>
      </c>
      <c r="F28" s="126">
        <v>1818.28377</v>
      </c>
      <c r="G28" s="48">
        <v>1.01015765</v>
      </c>
      <c r="I28" s="30"/>
      <c r="J28" s="30"/>
      <c r="K28" s="30"/>
      <c r="L28" s="32"/>
      <c r="M28" s="32"/>
      <c r="N28" s="32"/>
      <c r="O28" s="32"/>
    </row>
    <row r="29" spans="1:15" ht="46.5" customHeight="1">
      <c r="A29" s="110" t="s">
        <v>55</v>
      </c>
      <c r="B29" s="107"/>
      <c r="C29" s="127" t="s">
        <v>56</v>
      </c>
      <c r="D29" s="111" t="s">
        <v>57</v>
      </c>
      <c r="E29" s="143">
        <f>E30</f>
        <v>0</v>
      </c>
      <c r="F29" s="143">
        <f>F30</f>
        <v>0</v>
      </c>
      <c r="G29" s="47">
        <v>0</v>
      </c>
      <c r="I29" s="23"/>
      <c r="J29" s="26"/>
      <c r="K29" s="23"/>
      <c r="L29" s="32"/>
      <c r="M29" s="76"/>
      <c r="N29" s="76"/>
      <c r="O29" s="76"/>
    </row>
    <row r="30" spans="1:15" ht="21" customHeight="1">
      <c r="A30" s="2" t="s">
        <v>58</v>
      </c>
      <c r="B30" s="123"/>
      <c r="C30" s="124" t="s">
        <v>59</v>
      </c>
      <c r="D30" s="114" t="s">
        <v>60</v>
      </c>
      <c r="E30" s="126">
        <f>E31</f>
        <v>0</v>
      </c>
      <c r="F30" s="126">
        <f>F31</f>
        <v>0</v>
      </c>
      <c r="G30" s="48">
        <v>0</v>
      </c>
      <c r="I30" s="21"/>
      <c r="J30" s="21"/>
      <c r="K30" s="21"/>
      <c r="L30" s="20"/>
      <c r="M30" s="20"/>
      <c r="N30" s="20"/>
      <c r="O30" s="20"/>
    </row>
    <row r="31" spans="1:15" ht="30" customHeight="1">
      <c r="A31" s="5" t="s">
        <v>61</v>
      </c>
      <c r="B31" s="123">
        <v>182</v>
      </c>
      <c r="C31" s="124" t="s">
        <v>62</v>
      </c>
      <c r="D31" s="125" t="s">
        <v>63</v>
      </c>
      <c r="E31" s="126">
        <v>0</v>
      </c>
      <c r="F31" s="126">
        <v>0</v>
      </c>
      <c r="G31" s="48">
        <v>0</v>
      </c>
      <c r="I31" s="30"/>
      <c r="J31" s="30"/>
      <c r="K31" s="30"/>
      <c r="L31" s="32"/>
      <c r="M31" s="32"/>
      <c r="N31" s="32"/>
      <c r="O31" s="32"/>
    </row>
    <row r="32" spans="1:15" ht="45.75" customHeight="1">
      <c r="A32" s="110" t="s">
        <v>64</v>
      </c>
      <c r="B32" s="107"/>
      <c r="C32" s="128" t="s">
        <v>65</v>
      </c>
      <c r="D32" s="111" t="s">
        <v>66</v>
      </c>
      <c r="E32" s="143">
        <f>E33+E35</f>
        <v>0</v>
      </c>
      <c r="F32" s="143">
        <f>F33+F35</f>
        <v>0</v>
      </c>
      <c r="G32" s="47">
        <v>0</v>
      </c>
      <c r="I32" s="22"/>
      <c r="J32" s="26"/>
      <c r="K32" s="22"/>
      <c r="L32" s="22"/>
      <c r="M32" s="76"/>
      <c r="N32" s="76"/>
      <c r="O32" s="76"/>
    </row>
    <row r="33" spans="1:15" ht="54.75" customHeight="1">
      <c r="A33" s="4" t="s">
        <v>67</v>
      </c>
      <c r="B33" s="107"/>
      <c r="C33" s="128" t="s">
        <v>68</v>
      </c>
      <c r="D33" s="119" t="s">
        <v>69</v>
      </c>
      <c r="E33" s="129">
        <f>E34</f>
        <v>0</v>
      </c>
      <c r="F33" s="129">
        <f>F34</f>
        <v>0</v>
      </c>
      <c r="G33" s="47">
        <v>0</v>
      </c>
      <c r="I33" s="31"/>
      <c r="J33" s="31"/>
      <c r="K33" s="31"/>
      <c r="L33" s="32"/>
      <c r="M33" s="32"/>
      <c r="N33" s="32"/>
      <c r="O33" s="32"/>
    </row>
    <row r="34" spans="1:15" ht="77.25" customHeight="1">
      <c r="A34" s="2" t="s">
        <v>70</v>
      </c>
      <c r="B34" s="123">
        <v>978</v>
      </c>
      <c r="C34" s="124" t="s">
        <v>71</v>
      </c>
      <c r="D34" s="125" t="s">
        <v>8</v>
      </c>
      <c r="E34" s="245">
        <v>0</v>
      </c>
      <c r="F34" s="245">
        <v>0</v>
      </c>
      <c r="G34" s="48">
        <v>0</v>
      </c>
      <c r="I34" s="28"/>
      <c r="J34" s="26"/>
      <c r="K34" s="28"/>
      <c r="L34" s="22"/>
      <c r="M34" s="76"/>
      <c r="N34" s="76"/>
      <c r="O34" s="76"/>
    </row>
    <row r="35" spans="1:15" ht="79.5" customHeight="1">
      <c r="A35" s="4" t="s">
        <v>72</v>
      </c>
      <c r="B35" s="107"/>
      <c r="C35" s="128" t="s">
        <v>73</v>
      </c>
      <c r="D35" s="130" t="s">
        <v>74</v>
      </c>
      <c r="E35" s="129">
        <f>E36</f>
        <v>0</v>
      </c>
      <c r="F35" s="129">
        <f>F36</f>
        <v>0</v>
      </c>
      <c r="G35" s="47">
        <v>0</v>
      </c>
      <c r="I35" s="27"/>
      <c r="J35" s="27"/>
      <c r="K35" s="27"/>
      <c r="L35" s="20"/>
      <c r="M35" s="20"/>
      <c r="N35" s="20"/>
      <c r="O35" s="20"/>
    </row>
    <row r="36" spans="1:15" ht="89.25" customHeight="1">
      <c r="A36" s="3" t="s">
        <v>75</v>
      </c>
      <c r="B36" s="123">
        <v>978</v>
      </c>
      <c r="C36" s="124" t="s">
        <v>9</v>
      </c>
      <c r="D36" s="228" t="s">
        <v>76</v>
      </c>
      <c r="E36" s="126">
        <v>0</v>
      </c>
      <c r="F36" s="126">
        <v>0</v>
      </c>
      <c r="G36" s="48">
        <v>0</v>
      </c>
      <c r="I36" s="31"/>
      <c r="J36" s="31"/>
      <c r="K36" s="31"/>
      <c r="L36" s="32"/>
      <c r="M36" s="32"/>
      <c r="N36" s="32"/>
      <c r="O36" s="32"/>
    </row>
    <row r="37" spans="1:15" ht="36" customHeight="1">
      <c r="A37" s="110" t="s">
        <v>77</v>
      </c>
      <c r="B37" s="107"/>
      <c r="C37" s="128" t="s">
        <v>78</v>
      </c>
      <c r="D37" s="111" t="s">
        <v>79</v>
      </c>
      <c r="E37" s="143">
        <f>E38+E40</f>
        <v>0</v>
      </c>
      <c r="F37" s="143">
        <f>F38+F40</f>
        <v>691.06</v>
      </c>
      <c r="G37" s="47">
        <v>0</v>
      </c>
      <c r="I37" s="30"/>
      <c r="J37" s="30"/>
      <c r="K37" s="30"/>
      <c r="L37" s="25"/>
      <c r="M37" s="76"/>
      <c r="N37" s="76"/>
      <c r="O37" s="76"/>
    </row>
    <row r="38" spans="1:15" ht="24.75" customHeight="1">
      <c r="A38" s="4" t="s">
        <v>80</v>
      </c>
      <c r="B38" s="107"/>
      <c r="C38" s="128" t="s">
        <v>81</v>
      </c>
      <c r="D38" s="119" t="s">
        <v>82</v>
      </c>
      <c r="E38" s="129">
        <f>E39</f>
        <v>0</v>
      </c>
      <c r="F38" s="129">
        <f>F39</f>
        <v>0</v>
      </c>
      <c r="G38" s="47">
        <v>0</v>
      </c>
      <c r="I38" s="23"/>
      <c r="J38" s="26"/>
      <c r="K38" s="23"/>
      <c r="L38" s="20"/>
      <c r="M38" s="20"/>
      <c r="N38" s="20"/>
      <c r="O38" s="20"/>
    </row>
    <row r="39" spans="1:15" ht="54" customHeight="1">
      <c r="A39" s="2" t="s">
        <v>83</v>
      </c>
      <c r="B39" s="123">
        <v>978</v>
      </c>
      <c r="C39" s="124" t="s">
        <v>84</v>
      </c>
      <c r="D39" s="131" t="s">
        <v>85</v>
      </c>
      <c r="E39" s="126">
        <v>0</v>
      </c>
      <c r="F39" s="126">
        <v>0</v>
      </c>
      <c r="G39" s="48">
        <v>0</v>
      </c>
      <c r="I39" s="28"/>
      <c r="J39" s="26"/>
      <c r="K39" s="28"/>
      <c r="L39" s="32"/>
      <c r="M39" s="32"/>
      <c r="N39" s="32"/>
      <c r="O39" s="32"/>
    </row>
    <row r="40" spans="1:15" ht="21.75" customHeight="1">
      <c r="A40" s="4" t="s">
        <v>86</v>
      </c>
      <c r="B40" s="107"/>
      <c r="C40" s="128" t="s">
        <v>87</v>
      </c>
      <c r="D40" s="119" t="s">
        <v>88</v>
      </c>
      <c r="E40" s="143">
        <f>E41</f>
        <v>0</v>
      </c>
      <c r="F40" s="143">
        <f>F41</f>
        <v>691.06</v>
      </c>
      <c r="G40" s="47">
        <v>0</v>
      </c>
      <c r="I40" s="21"/>
      <c r="J40" s="21"/>
      <c r="K40" s="21"/>
      <c r="L40" s="22"/>
      <c r="M40" s="76"/>
      <c r="N40" s="76"/>
      <c r="O40" s="76"/>
    </row>
    <row r="41" spans="1:15" ht="44.25" customHeight="1">
      <c r="A41" s="4" t="s">
        <v>89</v>
      </c>
      <c r="B41" s="107"/>
      <c r="C41" s="128" t="s">
        <v>90</v>
      </c>
      <c r="D41" s="132" t="s">
        <v>91</v>
      </c>
      <c r="E41" s="143">
        <f>E42+E43</f>
        <v>0</v>
      </c>
      <c r="F41" s="143">
        <f>F42+F43</f>
        <v>691.06</v>
      </c>
      <c r="G41" s="47">
        <v>0</v>
      </c>
      <c r="I41" s="30"/>
      <c r="J41" s="30"/>
      <c r="K41" s="30"/>
      <c r="L41" s="23"/>
      <c r="M41" s="76"/>
      <c r="N41" s="76"/>
      <c r="O41" s="76"/>
    </row>
    <row r="42" spans="1:15" ht="72" customHeight="1">
      <c r="A42" s="2" t="s">
        <v>92</v>
      </c>
      <c r="B42" s="123">
        <v>867</v>
      </c>
      <c r="C42" s="124" t="s">
        <v>93</v>
      </c>
      <c r="D42" s="125" t="s">
        <v>94</v>
      </c>
      <c r="E42" s="126">
        <v>0</v>
      </c>
      <c r="F42" s="126">
        <v>691.06</v>
      </c>
      <c r="G42" s="48">
        <v>0</v>
      </c>
      <c r="I42" s="23"/>
      <c r="J42" s="32"/>
      <c r="K42" s="23"/>
      <c r="L42" s="20"/>
      <c r="M42" s="20"/>
      <c r="N42" s="20"/>
      <c r="O42" s="20"/>
    </row>
    <row r="43" spans="1:15" ht="38.25" customHeight="1">
      <c r="A43" s="2" t="s">
        <v>95</v>
      </c>
      <c r="B43" s="123">
        <v>978</v>
      </c>
      <c r="C43" s="124" t="s">
        <v>96</v>
      </c>
      <c r="D43" s="131" t="s">
        <v>97</v>
      </c>
      <c r="E43" s="126">
        <v>0</v>
      </c>
      <c r="F43" s="126">
        <v>0</v>
      </c>
      <c r="G43" s="48">
        <v>0</v>
      </c>
      <c r="I43" s="21"/>
      <c r="J43" s="21"/>
      <c r="K43" s="21"/>
      <c r="L43" s="32"/>
      <c r="M43" s="32"/>
      <c r="N43" s="32"/>
      <c r="O43" s="32"/>
    </row>
    <row r="44" spans="1:15" ht="39" customHeight="1">
      <c r="A44" s="110" t="s">
        <v>98</v>
      </c>
      <c r="B44" s="107"/>
      <c r="C44" s="128" t="s">
        <v>99</v>
      </c>
      <c r="D44" s="111" t="s">
        <v>100</v>
      </c>
      <c r="E44" s="143">
        <f>E45</f>
        <v>0</v>
      </c>
      <c r="F44" s="143">
        <f>F45</f>
        <v>0</v>
      </c>
      <c r="G44" s="47">
        <v>0</v>
      </c>
      <c r="I44" s="27"/>
      <c r="J44" s="32"/>
      <c r="K44" s="27"/>
      <c r="L44" s="23"/>
      <c r="M44" s="76"/>
      <c r="N44" s="76"/>
      <c r="O44" s="76"/>
    </row>
    <row r="45" spans="1:15" ht="17.25" customHeight="1">
      <c r="A45" s="4" t="s">
        <v>101</v>
      </c>
      <c r="B45" s="107"/>
      <c r="C45" s="128" t="s">
        <v>102</v>
      </c>
      <c r="D45" s="119" t="s">
        <v>103</v>
      </c>
      <c r="E45" s="129">
        <f>E46</f>
        <v>0</v>
      </c>
      <c r="F45" s="129">
        <f>F46</f>
        <v>0</v>
      </c>
      <c r="G45" s="47">
        <v>0</v>
      </c>
      <c r="I45" s="27"/>
      <c r="J45" s="32"/>
      <c r="K45" s="27"/>
      <c r="L45" s="20"/>
      <c r="M45" s="20"/>
      <c r="N45" s="20"/>
      <c r="O45" s="20"/>
    </row>
    <row r="46" spans="1:15" ht="53.25" customHeight="1">
      <c r="A46" s="2" t="s">
        <v>104</v>
      </c>
      <c r="B46" s="123">
        <v>978</v>
      </c>
      <c r="C46" s="124" t="s">
        <v>105</v>
      </c>
      <c r="D46" s="114" t="s">
        <v>106</v>
      </c>
      <c r="E46" s="133">
        <v>0</v>
      </c>
      <c r="F46" s="133">
        <v>0</v>
      </c>
      <c r="G46" s="48">
        <v>0</v>
      </c>
      <c r="I46" s="27"/>
      <c r="J46" s="32"/>
      <c r="K46" s="27"/>
      <c r="L46" s="21"/>
      <c r="M46" s="21"/>
      <c r="N46" s="21"/>
      <c r="O46" s="21"/>
    </row>
    <row r="47" spans="1:15" ht="26.25" customHeight="1">
      <c r="A47" s="110" t="s">
        <v>107</v>
      </c>
      <c r="B47" s="107"/>
      <c r="C47" s="127" t="s">
        <v>108</v>
      </c>
      <c r="D47" s="111" t="s">
        <v>109</v>
      </c>
      <c r="E47" s="121">
        <f>E48+E51+E53+E55+E57</f>
        <v>580</v>
      </c>
      <c r="F47" s="121">
        <f>F48+F51+F53+F55+F57</f>
        <v>603.98378</v>
      </c>
      <c r="G47" s="47">
        <v>1.0413513448275862</v>
      </c>
      <c r="I47" s="27"/>
      <c r="J47" s="27"/>
      <c r="K47" s="27"/>
      <c r="L47" s="23"/>
      <c r="M47" s="76"/>
      <c r="N47" s="76"/>
      <c r="O47" s="76"/>
    </row>
    <row r="48" spans="1:15" ht="77.25" customHeight="1">
      <c r="A48" s="110" t="s">
        <v>110</v>
      </c>
      <c r="B48" s="134" t="s">
        <v>111</v>
      </c>
      <c r="C48" s="127" t="s">
        <v>112</v>
      </c>
      <c r="D48" s="135" t="s">
        <v>113</v>
      </c>
      <c r="E48" s="143">
        <f>E49+E50</f>
        <v>350</v>
      </c>
      <c r="F48" s="143">
        <f>F49+F50</f>
        <v>342.5</v>
      </c>
      <c r="G48" s="47">
        <v>0.9785714285714285</v>
      </c>
      <c r="I48" s="28"/>
      <c r="J48" s="26"/>
      <c r="K48" s="28"/>
      <c r="L48" s="23"/>
      <c r="M48" s="76"/>
      <c r="N48" s="76"/>
      <c r="O48" s="76"/>
    </row>
    <row r="49" spans="1:15" ht="69" customHeight="1">
      <c r="A49" s="136" t="s">
        <v>114</v>
      </c>
      <c r="B49" s="137">
        <v>182</v>
      </c>
      <c r="C49" s="124" t="s">
        <v>112</v>
      </c>
      <c r="D49" s="114" t="s">
        <v>113</v>
      </c>
      <c r="E49" s="126">
        <v>350</v>
      </c>
      <c r="F49" s="126">
        <v>342.5</v>
      </c>
      <c r="G49" s="48">
        <v>0.9785714285714285</v>
      </c>
      <c r="I49" s="27"/>
      <c r="J49" s="27"/>
      <c r="K49" s="27"/>
      <c r="L49" s="20"/>
      <c r="M49" s="20"/>
      <c r="N49" s="20"/>
      <c r="O49" s="20"/>
    </row>
    <row r="50" spans="1:15" ht="65.25" customHeight="1">
      <c r="A50" s="136" t="s">
        <v>115</v>
      </c>
      <c r="B50" s="137">
        <v>188</v>
      </c>
      <c r="C50" s="124" t="s">
        <v>112</v>
      </c>
      <c r="D50" s="114" t="s">
        <v>113</v>
      </c>
      <c r="E50" s="246">
        <v>0</v>
      </c>
      <c r="F50" s="246">
        <v>0</v>
      </c>
      <c r="G50" s="48">
        <v>0</v>
      </c>
      <c r="I50" s="23"/>
      <c r="J50" s="32"/>
      <c r="K50" s="23"/>
      <c r="L50" s="24"/>
      <c r="M50" s="76"/>
      <c r="N50" s="76"/>
      <c r="O50" s="76"/>
    </row>
    <row r="51" spans="1:15" ht="43.5" customHeight="1">
      <c r="A51" s="110" t="s">
        <v>116</v>
      </c>
      <c r="B51" s="107"/>
      <c r="C51" s="127" t="s">
        <v>117</v>
      </c>
      <c r="D51" s="111" t="s">
        <v>118</v>
      </c>
      <c r="E51" s="121">
        <f>E52</f>
        <v>0</v>
      </c>
      <c r="F51" s="121">
        <f>F52</f>
        <v>0</v>
      </c>
      <c r="G51" s="47">
        <v>0</v>
      </c>
      <c r="I51" s="30"/>
      <c r="J51" s="30"/>
      <c r="K51" s="30"/>
      <c r="L51" s="20"/>
      <c r="M51" s="20"/>
      <c r="N51" s="20"/>
      <c r="O51" s="20"/>
    </row>
    <row r="52" spans="1:15" ht="57.75" customHeight="1">
      <c r="A52" s="2" t="s">
        <v>119</v>
      </c>
      <c r="B52" s="123">
        <v>182</v>
      </c>
      <c r="C52" s="124" t="s">
        <v>120</v>
      </c>
      <c r="D52" s="114" t="s">
        <v>121</v>
      </c>
      <c r="E52" s="245">
        <v>0</v>
      </c>
      <c r="F52" s="245">
        <v>0</v>
      </c>
      <c r="G52" s="48">
        <v>0</v>
      </c>
      <c r="I52" s="28"/>
      <c r="J52" s="26"/>
      <c r="K52" s="28"/>
      <c r="L52" s="24"/>
      <c r="M52" s="76"/>
      <c r="N52" s="76"/>
      <c r="O52" s="76"/>
    </row>
    <row r="53" spans="1:15" ht="55.5" customHeight="1">
      <c r="A53" s="110" t="s">
        <v>122</v>
      </c>
      <c r="B53" s="107"/>
      <c r="C53" s="127" t="s">
        <v>123</v>
      </c>
      <c r="D53" s="111" t="s">
        <v>124</v>
      </c>
      <c r="E53" s="121">
        <f>E54</f>
        <v>0</v>
      </c>
      <c r="F53" s="121">
        <f>F54</f>
        <v>0</v>
      </c>
      <c r="G53" s="47">
        <v>0</v>
      </c>
      <c r="I53" s="21"/>
      <c r="J53" s="21"/>
      <c r="K53" s="21"/>
      <c r="L53" s="20"/>
      <c r="M53" s="20"/>
      <c r="N53" s="20"/>
      <c r="O53" s="20"/>
    </row>
    <row r="54" spans="1:15" ht="80.25" customHeight="1">
      <c r="A54" s="3" t="s">
        <v>125</v>
      </c>
      <c r="B54" s="139" t="s">
        <v>126</v>
      </c>
      <c r="C54" s="124" t="s">
        <v>127</v>
      </c>
      <c r="D54" s="114" t="s">
        <v>128</v>
      </c>
      <c r="E54" s="245">
        <v>0</v>
      </c>
      <c r="F54" s="245">
        <v>0</v>
      </c>
      <c r="G54" s="48">
        <v>0</v>
      </c>
      <c r="I54" s="31"/>
      <c r="J54" s="31"/>
      <c r="K54" s="31"/>
      <c r="L54" s="24"/>
      <c r="M54" s="76"/>
      <c r="N54" s="76"/>
      <c r="O54" s="76"/>
    </row>
    <row r="55" spans="1:15" ht="60.75" customHeight="1">
      <c r="A55" s="110" t="s">
        <v>129</v>
      </c>
      <c r="B55" s="107"/>
      <c r="C55" s="127" t="s">
        <v>130</v>
      </c>
      <c r="D55" s="111" t="s">
        <v>131</v>
      </c>
      <c r="E55" s="121">
        <f>E56</f>
        <v>0</v>
      </c>
      <c r="F55" s="121">
        <f>F56</f>
        <v>0</v>
      </c>
      <c r="G55" s="47">
        <v>0</v>
      </c>
      <c r="I55" s="28"/>
      <c r="J55" s="26"/>
      <c r="K55" s="28"/>
      <c r="L55" s="20"/>
      <c r="M55" s="20"/>
      <c r="N55" s="20"/>
      <c r="O55" s="20"/>
    </row>
    <row r="56" spans="1:15" ht="79.5" customHeight="1">
      <c r="A56" s="6" t="s">
        <v>132</v>
      </c>
      <c r="B56" s="140">
        <v>978</v>
      </c>
      <c r="C56" s="124" t="s">
        <v>133</v>
      </c>
      <c r="D56" s="141" t="s">
        <v>134</v>
      </c>
      <c r="E56" s="142">
        <v>0</v>
      </c>
      <c r="F56" s="142">
        <v>0</v>
      </c>
      <c r="G56" s="48">
        <v>0</v>
      </c>
      <c r="I56" s="28"/>
      <c r="J56" s="26"/>
      <c r="K56" s="28"/>
      <c r="L56" s="20"/>
      <c r="M56" s="20"/>
      <c r="N56" s="20"/>
      <c r="O56" s="20"/>
    </row>
    <row r="57" spans="1:15" ht="45.75" customHeight="1">
      <c r="A57" s="110" t="s">
        <v>135</v>
      </c>
      <c r="B57" s="107"/>
      <c r="C57" s="127" t="s">
        <v>136</v>
      </c>
      <c r="D57" s="111" t="s">
        <v>137</v>
      </c>
      <c r="E57" s="143">
        <f>E58</f>
        <v>230</v>
      </c>
      <c r="F57" s="143">
        <f>F58</f>
        <v>261.48378</v>
      </c>
      <c r="G57" s="47">
        <v>1.136886</v>
      </c>
      <c r="I57" s="28"/>
      <c r="J57" s="26"/>
      <c r="K57" s="28"/>
      <c r="L57" s="27"/>
      <c r="M57" s="27"/>
      <c r="N57" s="27"/>
      <c r="O57" s="27"/>
    </row>
    <row r="58" spans="1:15" ht="67.5" customHeight="1">
      <c r="A58" s="110" t="s">
        <v>138</v>
      </c>
      <c r="B58" s="107"/>
      <c r="C58" s="127" t="s">
        <v>139</v>
      </c>
      <c r="D58" s="119" t="s">
        <v>140</v>
      </c>
      <c r="E58" s="143">
        <f>E59+E64</f>
        <v>230</v>
      </c>
      <c r="F58" s="143">
        <f>F59+F64</f>
        <v>261.48378</v>
      </c>
      <c r="G58" s="47">
        <v>1.136886</v>
      </c>
      <c r="I58" s="28"/>
      <c r="J58" s="26"/>
      <c r="K58" s="28"/>
      <c r="L58" s="22"/>
      <c r="M58" s="76"/>
      <c r="N58" s="76"/>
      <c r="O58" s="76"/>
    </row>
    <row r="59" spans="1:15" ht="58.5" customHeight="1">
      <c r="A59" s="6" t="s">
        <v>141</v>
      </c>
      <c r="B59" s="144" t="s">
        <v>142</v>
      </c>
      <c r="C59" s="128" t="s">
        <v>143</v>
      </c>
      <c r="D59" s="145" t="s">
        <v>144</v>
      </c>
      <c r="E59" s="143">
        <f>E60+E61+E62+E63</f>
        <v>160</v>
      </c>
      <c r="F59" s="143">
        <f>F60+F61+F62+F63</f>
        <v>177.99443</v>
      </c>
      <c r="G59" s="47">
        <v>1.1124651875</v>
      </c>
      <c r="I59" s="28"/>
      <c r="J59" s="26"/>
      <c r="K59" s="28"/>
      <c r="L59" s="22"/>
      <c r="M59" s="76"/>
      <c r="N59" s="76"/>
      <c r="O59" s="76"/>
    </row>
    <row r="60" spans="1:15" ht="56.25" customHeight="1">
      <c r="A60" s="3" t="s">
        <v>145</v>
      </c>
      <c r="B60" s="146" t="s">
        <v>146</v>
      </c>
      <c r="C60" s="124" t="s">
        <v>143</v>
      </c>
      <c r="D60" s="125" t="s">
        <v>144</v>
      </c>
      <c r="E60" s="245">
        <v>140</v>
      </c>
      <c r="F60" s="245">
        <v>140</v>
      </c>
      <c r="G60" s="48">
        <v>1</v>
      </c>
      <c r="I60" s="28"/>
      <c r="J60" s="26"/>
      <c r="K60" s="28"/>
      <c r="L60" s="22"/>
      <c r="M60" s="76"/>
      <c r="N60" s="76"/>
      <c r="O60" s="76"/>
    </row>
    <row r="61" spans="1:15" ht="55.5" customHeight="1">
      <c r="A61" s="3" t="s">
        <v>147</v>
      </c>
      <c r="B61" s="146" t="s">
        <v>148</v>
      </c>
      <c r="C61" s="124" t="s">
        <v>143</v>
      </c>
      <c r="D61" s="125" t="s">
        <v>144</v>
      </c>
      <c r="E61" s="245">
        <v>0</v>
      </c>
      <c r="F61" s="245">
        <v>-10</v>
      </c>
      <c r="G61" s="48">
        <v>0</v>
      </c>
      <c r="I61" s="28"/>
      <c r="J61" s="26"/>
      <c r="K61" s="28"/>
      <c r="L61" s="22"/>
      <c r="M61" s="76"/>
      <c r="N61" s="76"/>
      <c r="O61" s="76"/>
    </row>
    <row r="62" spans="1:15" ht="58.5" customHeight="1">
      <c r="A62" s="3" t="s">
        <v>149</v>
      </c>
      <c r="B62" s="146" t="s">
        <v>150</v>
      </c>
      <c r="C62" s="124" t="s">
        <v>143</v>
      </c>
      <c r="D62" s="125" t="s">
        <v>144</v>
      </c>
      <c r="E62" s="245">
        <v>20</v>
      </c>
      <c r="F62" s="245">
        <v>47.99443</v>
      </c>
      <c r="G62" s="48">
        <v>2.3997215</v>
      </c>
      <c r="I62" s="21"/>
      <c r="J62" s="21"/>
      <c r="K62" s="21"/>
      <c r="L62" s="21"/>
      <c r="M62" s="29"/>
      <c r="N62" s="29"/>
      <c r="O62" s="29"/>
    </row>
    <row r="63" spans="1:15" ht="53.25" customHeight="1">
      <c r="A63" s="3" t="s">
        <v>151</v>
      </c>
      <c r="B63" s="146" t="s">
        <v>152</v>
      </c>
      <c r="C63" s="124" t="s">
        <v>143</v>
      </c>
      <c r="D63" s="125" t="s">
        <v>144</v>
      </c>
      <c r="E63" s="142">
        <v>0</v>
      </c>
      <c r="F63" s="142">
        <v>0</v>
      </c>
      <c r="G63" s="48">
        <v>0</v>
      </c>
      <c r="I63" s="23"/>
      <c r="J63" s="26"/>
      <c r="K63" s="23"/>
      <c r="L63" s="20"/>
      <c r="M63" s="20"/>
      <c r="N63" s="20"/>
      <c r="O63" s="20"/>
    </row>
    <row r="64" spans="1:15" ht="61.5" customHeight="1">
      <c r="A64" s="6" t="s">
        <v>153</v>
      </c>
      <c r="B64" s="144" t="s">
        <v>150</v>
      </c>
      <c r="C64" s="128" t="s">
        <v>154</v>
      </c>
      <c r="D64" s="145" t="s">
        <v>155</v>
      </c>
      <c r="E64" s="121">
        <v>70</v>
      </c>
      <c r="F64" s="121">
        <v>83.48935</v>
      </c>
      <c r="G64" s="47">
        <v>1.1927050000000001</v>
      </c>
      <c r="I64" s="27"/>
      <c r="J64" s="27"/>
      <c r="K64" s="27"/>
      <c r="L64" s="20"/>
      <c r="M64" s="20"/>
      <c r="N64" s="20"/>
      <c r="O64" s="20"/>
    </row>
    <row r="65" spans="1:15" ht="26.25" customHeight="1">
      <c r="A65" s="110" t="s">
        <v>156</v>
      </c>
      <c r="B65" s="107"/>
      <c r="C65" s="127" t="s">
        <v>157</v>
      </c>
      <c r="D65" s="111" t="s">
        <v>158</v>
      </c>
      <c r="E65" s="143">
        <f>E66+E68</f>
        <v>0</v>
      </c>
      <c r="F65" s="143">
        <f>F66+F68</f>
        <v>0</v>
      </c>
      <c r="G65" s="47">
        <v>0</v>
      </c>
      <c r="I65" s="28"/>
      <c r="J65" s="26"/>
      <c r="K65" s="28"/>
      <c r="L65" s="23"/>
      <c r="M65" s="76"/>
      <c r="N65" s="76"/>
      <c r="O65" s="76"/>
    </row>
    <row r="66" spans="1:15" ht="19.5" customHeight="1">
      <c r="A66" s="110" t="s">
        <v>159</v>
      </c>
      <c r="B66" s="107"/>
      <c r="C66" s="127" t="s">
        <v>160</v>
      </c>
      <c r="D66" s="111" t="s">
        <v>161</v>
      </c>
      <c r="E66" s="121">
        <f>E67</f>
        <v>0</v>
      </c>
      <c r="F66" s="121">
        <f>F67</f>
        <v>0</v>
      </c>
      <c r="G66" s="47">
        <v>0</v>
      </c>
      <c r="I66" s="27"/>
      <c r="J66" s="27"/>
      <c r="K66" s="27"/>
      <c r="L66" s="20"/>
      <c r="M66" s="20"/>
      <c r="N66" s="20"/>
      <c r="O66" s="20"/>
    </row>
    <row r="67" spans="1:15" ht="48.75" customHeight="1">
      <c r="A67" s="4" t="s">
        <v>162</v>
      </c>
      <c r="B67" s="69">
        <v>978</v>
      </c>
      <c r="C67" s="7" t="s">
        <v>163</v>
      </c>
      <c r="D67" s="145" t="s">
        <v>164</v>
      </c>
      <c r="E67" s="121">
        <v>0</v>
      </c>
      <c r="F67" s="121">
        <v>0</v>
      </c>
      <c r="G67" s="47">
        <v>0</v>
      </c>
      <c r="I67" s="27"/>
      <c r="J67" s="27"/>
      <c r="K67" s="27"/>
      <c r="L67" s="26"/>
      <c r="M67" s="76"/>
      <c r="N67" s="76"/>
      <c r="O67" s="76"/>
    </row>
    <row r="68" spans="1:15" ht="22.5" customHeight="1">
      <c r="A68" s="110" t="s">
        <v>165</v>
      </c>
      <c r="B68" s="107"/>
      <c r="C68" s="127" t="s">
        <v>166</v>
      </c>
      <c r="D68" s="111" t="s">
        <v>167</v>
      </c>
      <c r="E68" s="121">
        <f>E69</f>
        <v>0</v>
      </c>
      <c r="F68" s="121">
        <f>F69</f>
        <v>0</v>
      </c>
      <c r="G68" s="47">
        <v>0</v>
      </c>
      <c r="I68" s="29"/>
      <c r="J68" s="29"/>
      <c r="K68" s="29"/>
      <c r="L68" s="20"/>
      <c r="M68" s="20"/>
      <c r="N68" s="20"/>
      <c r="O68" s="20"/>
    </row>
    <row r="69" spans="1:15" ht="45.75" customHeight="1">
      <c r="A69" s="2" t="s">
        <v>168</v>
      </c>
      <c r="B69" s="123">
        <v>978</v>
      </c>
      <c r="C69" s="124" t="s">
        <v>169</v>
      </c>
      <c r="D69" s="114" t="s">
        <v>170</v>
      </c>
      <c r="E69" s="142">
        <v>0</v>
      </c>
      <c r="F69" s="142">
        <v>0</v>
      </c>
      <c r="G69" s="48">
        <v>0</v>
      </c>
      <c r="I69" s="28"/>
      <c r="J69" s="26"/>
      <c r="K69" s="28"/>
      <c r="L69" s="20"/>
      <c r="M69" s="20"/>
      <c r="N69" s="20"/>
      <c r="O69" s="20"/>
    </row>
    <row r="70" spans="1:15" ht="27.75" customHeight="1">
      <c r="A70" s="147" t="s">
        <v>171</v>
      </c>
      <c r="B70" s="107"/>
      <c r="C70" s="127" t="s">
        <v>172</v>
      </c>
      <c r="D70" s="108" t="s">
        <v>173</v>
      </c>
      <c r="E70" s="121">
        <f>E71</f>
        <v>1550.6</v>
      </c>
      <c r="F70" s="121">
        <f>F71</f>
        <v>1550.6</v>
      </c>
      <c r="G70" s="47">
        <v>1</v>
      </c>
      <c r="I70" s="27"/>
      <c r="J70" s="27"/>
      <c r="K70" s="27"/>
      <c r="L70" s="20"/>
      <c r="M70" s="20"/>
      <c r="N70" s="20"/>
      <c r="O70" s="20"/>
    </row>
    <row r="71" spans="1:15" ht="45" customHeight="1">
      <c r="A71" s="110" t="s">
        <v>21</v>
      </c>
      <c r="B71" s="107"/>
      <c r="C71" s="127" t="s">
        <v>174</v>
      </c>
      <c r="D71" s="111" t="s">
        <v>175</v>
      </c>
      <c r="E71" s="120">
        <f>E72+E74+E76</f>
        <v>1550.6</v>
      </c>
      <c r="F71" s="120">
        <f>F72+F74+F76</f>
        <v>1550.6</v>
      </c>
      <c r="G71" s="47">
        <v>1</v>
      </c>
      <c r="I71" s="23"/>
      <c r="J71" s="26"/>
      <c r="K71" s="23"/>
      <c r="L71" s="28"/>
      <c r="M71" s="76"/>
      <c r="N71" s="76"/>
      <c r="O71" s="76"/>
    </row>
    <row r="72" spans="1:15" ht="21" customHeight="1">
      <c r="A72" s="148" t="s">
        <v>5</v>
      </c>
      <c r="B72" s="107"/>
      <c r="C72" s="127" t="s">
        <v>176</v>
      </c>
      <c r="D72" s="111" t="s">
        <v>177</v>
      </c>
      <c r="E72" s="121">
        <f>E73</f>
        <v>0</v>
      </c>
      <c r="F72" s="121">
        <f>F73</f>
        <v>0</v>
      </c>
      <c r="G72" s="47">
        <v>0</v>
      </c>
      <c r="I72" s="27"/>
      <c r="J72" s="27"/>
      <c r="K72" s="27"/>
      <c r="L72" s="20"/>
      <c r="M72" s="20"/>
      <c r="N72" s="20"/>
      <c r="O72" s="20"/>
    </row>
    <row r="73" spans="1:15" ht="42" customHeight="1">
      <c r="A73" s="3" t="s">
        <v>178</v>
      </c>
      <c r="B73" s="123">
        <v>978</v>
      </c>
      <c r="C73" s="124" t="s">
        <v>179</v>
      </c>
      <c r="D73" s="114" t="s">
        <v>180</v>
      </c>
      <c r="E73" s="142">
        <v>0</v>
      </c>
      <c r="F73" s="142">
        <v>0</v>
      </c>
      <c r="G73" s="48">
        <v>0</v>
      </c>
      <c r="I73" s="28"/>
      <c r="J73" s="28"/>
      <c r="K73" s="28"/>
      <c r="L73" s="28"/>
      <c r="M73" s="76"/>
      <c r="N73" s="76"/>
      <c r="O73" s="76"/>
    </row>
    <row r="74" spans="1:15" ht="45.75" customHeight="1">
      <c r="A74" s="110" t="s">
        <v>181</v>
      </c>
      <c r="B74" s="107"/>
      <c r="C74" s="127" t="s">
        <v>182</v>
      </c>
      <c r="D74" s="111" t="s">
        <v>183</v>
      </c>
      <c r="E74" s="121">
        <f>E75</f>
        <v>0</v>
      </c>
      <c r="F74" s="121">
        <f>F75</f>
        <v>0</v>
      </c>
      <c r="G74" s="47">
        <v>0</v>
      </c>
      <c r="I74" s="28"/>
      <c r="J74" s="26"/>
      <c r="K74" s="28"/>
      <c r="L74" s="20"/>
      <c r="M74" s="20"/>
      <c r="N74" s="20"/>
      <c r="O74" s="20"/>
    </row>
    <row r="75" spans="1:15" ht="45.75" customHeight="1">
      <c r="A75" s="2" t="s">
        <v>45</v>
      </c>
      <c r="B75" s="123">
        <v>978</v>
      </c>
      <c r="C75" s="124" t="s">
        <v>184</v>
      </c>
      <c r="D75" s="114" t="s">
        <v>185</v>
      </c>
      <c r="E75" s="142">
        <v>0</v>
      </c>
      <c r="F75" s="142">
        <v>0</v>
      </c>
      <c r="G75" s="48">
        <v>0</v>
      </c>
      <c r="I75" s="23"/>
      <c r="J75" s="26"/>
      <c r="K75" s="23"/>
      <c r="L75" s="32"/>
      <c r="M75" s="32"/>
      <c r="N75" s="32"/>
      <c r="O75" s="32"/>
    </row>
    <row r="76" spans="1:15" ht="38.25" customHeight="1">
      <c r="A76" s="110" t="s">
        <v>186</v>
      </c>
      <c r="B76" s="107"/>
      <c r="C76" s="127" t="s">
        <v>187</v>
      </c>
      <c r="D76" s="111" t="s">
        <v>188</v>
      </c>
      <c r="E76" s="120">
        <f>E77+E80</f>
        <v>1550.6</v>
      </c>
      <c r="F76" s="120">
        <f>F77+F80</f>
        <v>1550.6</v>
      </c>
      <c r="G76" s="47">
        <v>1</v>
      </c>
      <c r="I76" s="28"/>
      <c r="J76" s="28"/>
      <c r="K76" s="28"/>
      <c r="L76" s="28"/>
      <c r="M76" s="76"/>
      <c r="N76" s="76"/>
      <c r="O76" s="76"/>
    </row>
    <row r="77" spans="1:15" ht="75.75" customHeight="1">
      <c r="A77" s="149" t="s">
        <v>189</v>
      </c>
      <c r="B77" s="82"/>
      <c r="C77" s="128" t="s">
        <v>6</v>
      </c>
      <c r="D77" s="111" t="s">
        <v>190</v>
      </c>
      <c r="E77" s="150">
        <f>E78+E79</f>
        <v>618.7</v>
      </c>
      <c r="F77" s="150">
        <f>F78+F79</f>
        <v>618.7</v>
      </c>
      <c r="G77" s="47">
        <v>1</v>
      </c>
      <c r="I77" s="26"/>
      <c r="J77" s="26"/>
      <c r="K77" s="26"/>
      <c r="L77" s="23"/>
      <c r="M77" s="76"/>
      <c r="N77" s="76"/>
      <c r="O77" s="76"/>
    </row>
    <row r="78" spans="1:15" ht="68.25" customHeight="1">
      <c r="A78" s="3" t="s">
        <v>191</v>
      </c>
      <c r="B78" s="123">
        <v>978</v>
      </c>
      <c r="C78" s="124" t="s">
        <v>11</v>
      </c>
      <c r="D78" s="114" t="s">
        <v>12</v>
      </c>
      <c r="E78" s="126">
        <f>284.2+334.5</f>
        <v>618.7</v>
      </c>
      <c r="F78" s="126">
        <v>618.7</v>
      </c>
      <c r="G78" s="47">
        <v>1</v>
      </c>
      <c r="I78" s="26"/>
      <c r="J78" s="26"/>
      <c r="K78" s="26"/>
      <c r="L78" s="32"/>
      <c r="M78" s="32"/>
      <c r="N78" s="32"/>
      <c r="O78" s="32"/>
    </row>
    <row r="79" spans="1:15" ht="91.5" customHeight="1">
      <c r="A79" s="3" t="s">
        <v>192</v>
      </c>
      <c r="B79" s="123">
        <v>978</v>
      </c>
      <c r="C79" s="124" t="s">
        <v>193</v>
      </c>
      <c r="D79" s="141" t="s">
        <v>13</v>
      </c>
      <c r="E79" s="116">
        <v>0</v>
      </c>
      <c r="F79" s="116">
        <v>0</v>
      </c>
      <c r="G79" s="48">
        <v>0</v>
      </c>
      <c r="I79" s="27"/>
      <c r="J79" s="27"/>
      <c r="K79" s="27"/>
      <c r="L79" s="28"/>
      <c r="M79" s="76"/>
      <c r="N79" s="76"/>
      <c r="O79" s="76"/>
    </row>
    <row r="80" spans="1:15" ht="67.5" customHeight="1">
      <c r="A80" s="149" t="s">
        <v>194</v>
      </c>
      <c r="B80" s="151"/>
      <c r="C80" s="128" t="s">
        <v>195</v>
      </c>
      <c r="D80" s="119" t="s">
        <v>196</v>
      </c>
      <c r="E80" s="150">
        <f>E81+E82</f>
        <v>931.9</v>
      </c>
      <c r="F80" s="150">
        <f>F81+F82</f>
        <v>931.9</v>
      </c>
      <c r="G80" s="47">
        <v>1</v>
      </c>
      <c r="I80" s="26"/>
      <c r="J80" s="26"/>
      <c r="K80" s="26"/>
      <c r="L80" s="28"/>
      <c r="M80" s="76"/>
      <c r="N80" s="76"/>
      <c r="O80" s="76"/>
    </row>
    <row r="81" spans="1:15" ht="41.25" customHeight="1">
      <c r="A81" s="3" t="s">
        <v>197</v>
      </c>
      <c r="B81" s="123">
        <v>978</v>
      </c>
      <c r="C81" s="124" t="s">
        <v>7</v>
      </c>
      <c r="D81" s="114" t="s">
        <v>198</v>
      </c>
      <c r="E81" s="142">
        <f>318.5+386.8</f>
        <v>705.3</v>
      </c>
      <c r="F81" s="142">
        <v>705.3</v>
      </c>
      <c r="G81" s="48">
        <v>1</v>
      </c>
      <c r="I81" s="20"/>
      <c r="J81" s="20"/>
      <c r="K81" s="20"/>
      <c r="L81" s="20"/>
      <c r="M81" s="20"/>
      <c r="N81" s="20"/>
      <c r="O81" s="20"/>
    </row>
    <row r="82" spans="1:15" ht="42" customHeight="1">
      <c r="A82" s="3" t="s">
        <v>199</v>
      </c>
      <c r="B82" s="123">
        <v>978</v>
      </c>
      <c r="C82" s="124" t="s">
        <v>10</v>
      </c>
      <c r="D82" s="114" t="s">
        <v>200</v>
      </c>
      <c r="E82" s="116">
        <f>91+135.6</f>
        <v>226.6</v>
      </c>
      <c r="F82" s="116">
        <v>226.6</v>
      </c>
      <c r="G82" s="48">
        <v>1</v>
      </c>
      <c r="I82" s="33"/>
      <c r="J82" s="33"/>
      <c r="K82" s="33"/>
      <c r="L82" s="28"/>
      <c r="M82" s="76"/>
      <c r="N82" s="76"/>
      <c r="O82" s="76"/>
    </row>
    <row r="83" spans="1:15" ht="27" customHeight="1">
      <c r="A83" s="152" t="s">
        <v>50</v>
      </c>
      <c r="B83" s="98"/>
      <c r="C83" s="153" t="s">
        <v>201</v>
      </c>
      <c r="D83" s="154" t="s">
        <v>202</v>
      </c>
      <c r="E83" s="120">
        <f>E84</f>
        <v>0</v>
      </c>
      <c r="F83" s="120">
        <f>F84</f>
        <v>0</v>
      </c>
      <c r="G83" s="47">
        <v>0</v>
      </c>
      <c r="I83" s="29"/>
      <c r="J83" s="29"/>
      <c r="K83" s="29"/>
      <c r="L83" s="20"/>
      <c r="M83" s="29"/>
      <c r="N83" s="29"/>
      <c r="O83" s="29"/>
    </row>
    <row r="84" spans="1:15" s="11" customFormat="1" ht="36">
      <c r="A84" s="3" t="s">
        <v>203</v>
      </c>
      <c r="B84" s="123">
        <v>978</v>
      </c>
      <c r="C84" s="136" t="s">
        <v>204</v>
      </c>
      <c r="D84" s="114" t="s">
        <v>205</v>
      </c>
      <c r="E84" s="116">
        <v>0</v>
      </c>
      <c r="F84" s="226">
        <v>0</v>
      </c>
      <c r="G84" s="47">
        <v>0</v>
      </c>
      <c r="K84" s="10"/>
      <c r="L84" s="32"/>
      <c r="M84" s="76"/>
      <c r="N84" s="76"/>
      <c r="O84" s="76"/>
    </row>
    <row r="85" spans="1:15" s="11" customFormat="1" ht="165.75" customHeight="1">
      <c r="A85" s="156" t="s">
        <v>206</v>
      </c>
      <c r="B85" s="157">
        <v>978</v>
      </c>
      <c r="C85" s="158" t="s">
        <v>207</v>
      </c>
      <c r="D85" s="159" t="s">
        <v>414</v>
      </c>
      <c r="E85" s="121">
        <v>0</v>
      </c>
      <c r="F85" s="227">
        <v>0</v>
      </c>
      <c r="G85" s="47">
        <v>0</v>
      </c>
      <c r="K85" s="10"/>
      <c r="L85" s="20"/>
      <c r="M85" s="20"/>
      <c r="N85" s="20"/>
      <c r="O85" s="20"/>
    </row>
    <row r="86" spans="1:14" s="11" customFormat="1" ht="15.75">
      <c r="A86" s="229"/>
      <c r="B86" s="151"/>
      <c r="C86" s="229"/>
      <c r="D86" s="171" t="s">
        <v>3</v>
      </c>
      <c r="E86" s="173">
        <f>E70+E14</f>
        <v>19056.6</v>
      </c>
      <c r="F86" s="121">
        <f>F70+F14</f>
        <v>20707.742089999996</v>
      </c>
      <c r="G86" s="300">
        <v>1.086644107028536</v>
      </c>
      <c r="K86" s="10"/>
      <c r="L86" s="34"/>
      <c r="M86" s="9"/>
      <c r="N86" s="9"/>
    </row>
    <row r="87" spans="1:15" s="11" customFormat="1" ht="12.75">
      <c r="A87" s="72"/>
      <c r="B87" s="72"/>
      <c r="C87" s="72"/>
      <c r="D87" s="72"/>
      <c r="E87" s="72"/>
      <c r="F87" s="71"/>
      <c r="G87" s="71"/>
      <c r="K87" s="10"/>
      <c r="L87" s="10"/>
      <c r="M87" s="9"/>
      <c r="N87" s="9"/>
      <c r="O87" s="14"/>
    </row>
    <row r="88" spans="1:15" s="11" customFormat="1" ht="23.25" customHeight="1">
      <c r="A88" s="72"/>
      <c r="B88" s="72"/>
      <c r="C88" s="72"/>
      <c r="D88" s="73"/>
      <c r="E88" s="77"/>
      <c r="F88" s="77"/>
      <c r="G88" s="78"/>
      <c r="H88" s="14"/>
      <c r="I88" s="14"/>
      <c r="J88" s="14"/>
      <c r="K88" s="10"/>
      <c r="L88" s="35"/>
      <c r="M88" s="35"/>
      <c r="N88" s="35"/>
      <c r="O88" s="35"/>
    </row>
    <row r="89" spans="1:15" s="11" customFormat="1" ht="12.75">
      <c r="A89" s="72"/>
      <c r="B89" s="72"/>
      <c r="C89" s="72"/>
      <c r="D89" s="72"/>
      <c r="E89" s="79"/>
      <c r="F89" s="80"/>
      <c r="G89" s="80"/>
      <c r="H89" s="14"/>
      <c r="I89" s="14"/>
      <c r="J89" s="14"/>
      <c r="K89" s="10"/>
      <c r="L89" s="36"/>
      <c r="M89" s="37"/>
      <c r="N89" s="37"/>
      <c r="O89" s="37"/>
    </row>
    <row r="90" spans="1:15" s="11" customFormat="1" ht="12.75">
      <c r="A90" s="10"/>
      <c r="B90" s="10"/>
      <c r="C90" s="10"/>
      <c r="D90" s="10"/>
      <c r="E90" s="15"/>
      <c r="F90" s="14"/>
      <c r="G90" s="14"/>
      <c r="H90" s="14"/>
      <c r="I90" s="14"/>
      <c r="J90" s="14"/>
      <c r="K90" s="10"/>
      <c r="L90" s="10"/>
      <c r="M90" s="9"/>
      <c r="N90" s="9"/>
      <c r="O90" s="14"/>
    </row>
    <row r="91" spans="1:14" s="11" customFormat="1" ht="12.75">
      <c r="A91" s="10"/>
      <c r="B91" s="10"/>
      <c r="C91" s="10"/>
      <c r="D91" s="10"/>
      <c r="E91" s="10"/>
      <c r="K91" s="10"/>
      <c r="L91" s="10"/>
      <c r="M91" s="9"/>
      <c r="N91" s="9"/>
    </row>
    <row r="93" spans="1:14" s="11" customFormat="1" ht="12.75">
      <c r="A93" s="10"/>
      <c r="B93" s="10"/>
      <c r="C93" s="10"/>
      <c r="D93" s="10"/>
      <c r="E93" s="10"/>
      <c r="K93" s="10"/>
      <c r="L93" s="10"/>
      <c r="M93" s="9"/>
      <c r="N93" s="9"/>
    </row>
    <row r="94" spans="1:14" s="11" customFormat="1" ht="12.75">
      <c r="A94" s="10"/>
      <c r="B94" s="10"/>
      <c r="C94" s="10"/>
      <c r="D94" s="10"/>
      <c r="E94" s="10"/>
      <c r="K94" s="10"/>
      <c r="L94" s="10"/>
      <c r="M94" s="9"/>
      <c r="N94" s="9"/>
    </row>
    <row r="95" spans="1:14" s="11" customFormat="1" ht="12.75">
      <c r="A95" s="10"/>
      <c r="B95" s="10"/>
      <c r="C95" s="10"/>
      <c r="D95" s="10"/>
      <c r="E95" s="10"/>
      <c r="K95" s="10"/>
      <c r="L95" s="10"/>
      <c r="M95" s="9"/>
      <c r="N95" s="9"/>
    </row>
    <row r="96" spans="1:14" s="11" customFormat="1" ht="12.75">
      <c r="A96" s="10"/>
      <c r="B96" s="10"/>
      <c r="C96" s="10"/>
      <c r="D96" s="10"/>
      <c r="E96" s="10"/>
      <c r="K96" s="10"/>
      <c r="L96" s="10"/>
      <c r="M96" s="9"/>
      <c r="N96" s="9"/>
    </row>
    <row r="97" spans="1:14" s="11" customFormat="1" ht="48.75" customHeight="1">
      <c r="A97" s="10"/>
      <c r="B97" s="10"/>
      <c r="C97" s="10"/>
      <c r="D97" s="10"/>
      <c r="E97" s="10"/>
      <c r="K97" s="10"/>
      <c r="L97" s="10"/>
      <c r="M97" s="9"/>
      <c r="N97" s="9"/>
    </row>
    <row r="98" spans="1:14" s="11" customFormat="1" ht="12.75">
      <c r="A98" s="10"/>
      <c r="B98" s="10"/>
      <c r="C98" s="10"/>
      <c r="D98" s="10"/>
      <c r="E98" s="10"/>
      <c r="K98" s="10"/>
      <c r="L98" s="10"/>
      <c r="M98" s="9"/>
      <c r="N98" s="9"/>
    </row>
    <row r="99" spans="1:14" s="11" customFormat="1" ht="12.75">
      <c r="A99" s="10"/>
      <c r="B99" s="10"/>
      <c r="C99" s="10"/>
      <c r="D99" s="10"/>
      <c r="E99" s="10"/>
      <c r="K99" s="10"/>
      <c r="L99" s="10"/>
      <c r="M99" s="9"/>
      <c r="N99" s="9"/>
    </row>
    <row r="100" spans="1:14" s="11" customFormat="1" ht="12.75">
      <c r="A100" s="10"/>
      <c r="B100" s="10"/>
      <c r="C100" s="10"/>
      <c r="D100" s="10"/>
      <c r="E100" s="10"/>
      <c r="K100" s="10"/>
      <c r="L100" s="10"/>
      <c r="M100" s="9"/>
      <c r="N100" s="9"/>
    </row>
    <row r="101" spans="1:14" s="11" customFormat="1" ht="12.75">
      <c r="A101" s="10"/>
      <c r="B101" s="10"/>
      <c r="C101" s="10"/>
      <c r="D101" s="10"/>
      <c r="E101" s="10"/>
      <c r="K101" s="10"/>
      <c r="L101" s="10"/>
      <c r="M101" s="9"/>
      <c r="N101" s="9"/>
    </row>
    <row r="102" spans="1:14" s="11" customFormat="1" ht="12.75">
      <c r="A102" s="10"/>
      <c r="B102" s="10"/>
      <c r="C102" s="10"/>
      <c r="D102" s="10"/>
      <c r="E102" s="10"/>
      <c r="K102" s="10"/>
      <c r="L102" s="10"/>
      <c r="M102" s="9"/>
      <c r="N102" s="9"/>
    </row>
    <row r="103" spans="1:14" s="11" customFormat="1" ht="12.75">
      <c r="A103" s="10"/>
      <c r="B103" s="10"/>
      <c r="C103" s="10"/>
      <c r="D103" s="10"/>
      <c r="E103" s="10"/>
      <c r="K103" s="10"/>
      <c r="L103" s="10"/>
      <c r="M103" s="9"/>
      <c r="N103" s="9"/>
    </row>
    <row r="104" spans="1:14" s="11" customFormat="1" ht="12.75">
      <c r="A104" s="10"/>
      <c r="B104" s="10"/>
      <c r="C104" s="10"/>
      <c r="D104" s="10"/>
      <c r="E104" s="10"/>
      <c r="K104" s="10"/>
      <c r="L104" s="10"/>
      <c r="M104" s="9"/>
      <c r="N104" s="9"/>
    </row>
    <row r="105" spans="1:14" s="11" customFormat="1" ht="12.75">
      <c r="A105" s="10"/>
      <c r="B105" s="10"/>
      <c r="C105" s="10"/>
      <c r="D105" s="10"/>
      <c r="E105" s="10"/>
      <c r="K105" s="10"/>
      <c r="L105" s="10"/>
      <c r="M105" s="9"/>
      <c r="N105" s="9"/>
    </row>
    <row r="106" spans="1:14" s="11" customFormat="1" ht="12.75">
      <c r="A106" s="10"/>
      <c r="B106" s="10"/>
      <c r="C106" s="10"/>
      <c r="D106" s="10"/>
      <c r="E106" s="10"/>
      <c r="K106" s="10"/>
      <c r="L106" s="10"/>
      <c r="M106" s="9"/>
      <c r="N106" s="9"/>
    </row>
    <row r="107" spans="1:14" s="11" customFormat="1" ht="12.75">
      <c r="A107" s="10"/>
      <c r="B107" s="10"/>
      <c r="C107" s="10"/>
      <c r="D107" s="10"/>
      <c r="E107" s="10"/>
      <c r="K107" s="10"/>
      <c r="L107" s="10"/>
      <c r="M107" s="9"/>
      <c r="N107" s="9"/>
    </row>
    <row r="108" spans="1:14" s="11" customFormat="1" ht="12.75">
      <c r="A108" s="10"/>
      <c r="B108" s="10"/>
      <c r="C108" s="10"/>
      <c r="D108" s="10"/>
      <c r="E108" s="10"/>
      <c r="K108" s="10"/>
      <c r="L108" s="10"/>
      <c r="M108" s="9"/>
      <c r="N108" s="9"/>
    </row>
    <row r="109" spans="1:14" s="11" customFormat="1" ht="12.75">
      <c r="A109" s="10"/>
      <c r="B109" s="10"/>
      <c r="C109" s="10"/>
      <c r="D109" s="10"/>
      <c r="E109" s="10"/>
      <c r="K109" s="10"/>
      <c r="L109" s="10"/>
      <c r="M109" s="9"/>
      <c r="N109" s="9"/>
    </row>
    <row r="110" spans="1:14" s="11" customFormat="1" ht="12.75">
      <c r="A110" s="10"/>
      <c r="B110" s="10"/>
      <c r="C110" s="10"/>
      <c r="D110" s="10"/>
      <c r="E110" s="10"/>
      <c r="K110" s="10"/>
      <c r="L110" s="10"/>
      <c r="M110" s="9"/>
      <c r="N110" s="9"/>
    </row>
    <row r="111" spans="1:14" s="11" customFormat="1" ht="12.75">
      <c r="A111" s="10"/>
      <c r="B111" s="10"/>
      <c r="C111" s="10"/>
      <c r="D111" s="10"/>
      <c r="E111" s="10"/>
      <c r="K111" s="10"/>
      <c r="L111" s="10"/>
      <c r="M111" s="9"/>
      <c r="N111" s="9"/>
    </row>
    <row r="112" spans="1:14" s="11" customFormat="1" ht="12.75">
      <c r="A112" s="10"/>
      <c r="B112" s="10"/>
      <c r="C112" s="10"/>
      <c r="D112" s="10"/>
      <c r="E112" s="10"/>
      <c r="K112" s="10"/>
      <c r="L112" s="10"/>
      <c r="M112" s="9"/>
      <c r="N112" s="9"/>
    </row>
    <row r="113" spans="1:14" s="11" customFormat="1" ht="12.75">
      <c r="A113" s="10"/>
      <c r="B113" s="10"/>
      <c r="C113" s="10"/>
      <c r="D113" s="10"/>
      <c r="E113" s="10"/>
      <c r="K113" s="10"/>
      <c r="L113" s="10"/>
      <c r="M113" s="9"/>
      <c r="N113" s="9"/>
    </row>
    <row r="114" spans="1:14" s="11" customFormat="1" ht="12.75">
      <c r="A114" s="10"/>
      <c r="B114" s="10"/>
      <c r="C114" s="10"/>
      <c r="D114" s="10"/>
      <c r="E114" s="10"/>
      <c r="K114" s="10"/>
      <c r="L114" s="10"/>
      <c r="M114" s="9"/>
      <c r="N114" s="9"/>
    </row>
    <row r="115" spans="1:14" s="11" customFormat="1" ht="12.75">
      <c r="A115" s="10"/>
      <c r="B115" s="10"/>
      <c r="C115" s="10"/>
      <c r="D115" s="10"/>
      <c r="E115" s="10"/>
      <c r="K115" s="10"/>
      <c r="L115" s="10"/>
      <c r="M115" s="9"/>
      <c r="N115" s="9"/>
    </row>
    <row r="116" spans="1:14" s="11" customFormat="1" ht="12.75">
      <c r="A116" s="10"/>
      <c r="B116" s="10"/>
      <c r="C116" s="10"/>
      <c r="D116" s="10"/>
      <c r="E116" s="10"/>
      <c r="K116" s="10"/>
      <c r="L116" s="10"/>
      <c r="M116" s="9"/>
      <c r="N116" s="9"/>
    </row>
    <row r="117" spans="1:14" s="11" customFormat="1" ht="12.75">
      <c r="A117" s="10"/>
      <c r="B117" s="10"/>
      <c r="C117" s="10"/>
      <c r="D117" s="10"/>
      <c r="E117" s="10"/>
      <c r="K117" s="10"/>
      <c r="L117" s="10"/>
      <c r="M117" s="9"/>
      <c r="N117" s="9"/>
    </row>
    <row r="118" spans="1:14" s="11" customFormat="1" ht="12.75">
      <c r="A118" s="10"/>
      <c r="B118" s="10"/>
      <c r="C118" s="10"/>
      <c r="D118" s="10"/>
      <c r="E118" s="10"/>
      <c r="K118" s="10"/>
      <c r="L118" s="10"/>
      <c r="M118" s="9"/>
      <c r="N118" s="9"/>
    </row>
    <row r="119" spans="1:14" s="11" customFormat="1" ht="12.75">
      <c r="A119" s="10"/>
      <c r="B119" s="10"/>
      <c r="C119" s="10"/>
      <c r="D119" s="10"/>
      <c r="E119" s="10"/>
      <c r="K119" s="10"/>
      <c r="L119" s="10"/>
      <c r="M119" s="9"/>
      <c r="N119" s="9"/>
    </row>
    <row r="120" spans="1:14" s="11" customFormat="1" ht="12.75">
      <c r="A120" s="10"/>
      <c r="B120" s="10"/>
      <c r="C120" s="10"/>
      <c r="D120" s="10"/>
      <c r="E120" s="10"/>
      <c r="K120" s="10"/>
      <c r="L120" s="10"/>
      <c r="M120" s="9"/>
      <c r="N120" s="9"/>
    </row>
    <row r="121" spans="1:14" s="11" customFormat="1" ht="12.75">
      <c r="A121" s="10"/>
      <c r="B121" s="10"/>
      <c r="C121" s="10"/>
      <c r="D121" s="10"/>
      <c r="E121" s="10"/>
      <c r="K121" s="10"/>
      <c r="L121" s="10"/>
      <c r="M121" s="9"/>
      <c r="N121" s="9"/>
    </row>
    <row r="122" spans="1:14" s="11" customFormat="1" ht="12.75">
      <c r="A122" s="10"/>
      <c r="B122" s="10"/>
      <c r="C122" s="10"/>
      <c r="D122" s="10"/>
      <c r="E122" s="10"/>
      <c r="K122" s="10"/>
      <c r="L122" s="10"/>
      <c r="M122" s="9"/>
      <c r="N122" s="9"/>
    </row>
    <row r="123" spans="1:14" s="11" customFormat="1" ht="12.75">
      <c r="A123" s="10"/>
      <c r="B123" s="10"/>
      <c r="C123" s="10"/>
      <c r="D123" s="10"/>
      <c r="E123" s="10"/>
      <c r="K123" s="10"/>
      <c r="L123" s="10"/>
      <c r="M123" s="9"/>
      <c r="N123" s="9"/>
    </row>
    <row r="124" spans="1:14" s="11" customFormat="1" ht="12.75">
      <c r="A124" s="10"/>
      <c r="B124" s="10"/>
      <c r="C124" s="10"/>
      <c r="D124" s="10"/>
      <c r="E124" s="10"/>
      <c r="K124" s="10"/>
      <c r="L124" s="10"/>
      <c r="M124" s="9"/>
      <c r="N124" s="9"/>
    </row>
    <row r="125" spans="1:14" s="11" customFormat="1" ht="12.75">
      <c r="A125" s="10"/>
      <c r="B125" s="10"/>
      <c r="C125" s="10"/>
      <c r="D125" s="10"/>
      <c r="E125" s="10"/>
      <c r="K125" s="10"/>
      <c r="L125" s="10"/>
      <c r="M125" s="9"/>
      <c r="N125" s="9"/>
    </row>
    <row r="126" spans="1:14" s="11" customFormat="1" ht="12.75">
      <c r="A126" s="10"/>
      <c r="B126" s="10"/>
      <c r="C126" s="10"/>
      <c r="D126" s="10"/>
      <c r="E126" s="10"/>
      <c r="K126" s="10"/>
      <c r="L126" s="10"/>
      <c r="M126" s="9"/>
      <c r="N126" s="9"/>
    </row>
    <row r="127" spans="1:14" s="11" customFormat="1" ht="12.75">
      <c r="A127" s="10"/>
      <c r="B127" s="10"/>
      <c r="C127" s="10"/>
      <c r="D127" s="10"/>
      <c r="E127" s="10"/>
      <c r="K127" s="10"/>
      <c r="L127" s="10"/>
      <c r="M127" s="9"/>
      <c r="N127" s="9"/>
    </row>
    <row r="128" spans="1:14" s="11" customFormat="1" ht="12.75">
      <c r="A128" s="10"/>
      <c r="B128" s="10"/>
      <c r="C128" s="10"/>
      <c r="D128" s="10"/>
      <c r="E128" s="10"/>
      <c r="K128" s="10"/>
      <c r="L128" s="10"/>
      <c r="M128" s="9"/>
      <c r="N128" s="9"/>
    </row>
    <row r="129" spans="1:14" s="11" customFormat="1" ht="12.75">
      <c r="A129" s="10"/>
      <c r="B129" s="10"/>
      <c r="C129" s="10"/>
      <c r="D129" s="10"/>
      <c r="E129" s="10"/>
      <c r="K129" s="10"/>
      <c r="L129" s="10"/>
      <c r="M129" s="9"/>
      <c r="N129" s="9"/>
    </row>
    <row r="130" spans="1:14" s="11" customFormat="1" ht="12.75">
      <c r="A130" s="10"/>
      <c r="B130" s="10"/>
      <c r="C130" s="10"/>
      <c r="D130" s="10"/>
      <c r="E130" s="10"/>
      <c r="K130" s="10"/>
      <c r="L130" s="10"/>
      <c r="M130" s="9"/>
      <c r="N130" s="9"/>
    </row>
    <row r="131" spans="1:14" s="11" customFormat="1" ht="12.75">
      <c r="A131" s="10"/>
      <c r="B131" s="10"/>
      <c r="C131" s="10"/>
      <c r="D131" s="10"/>
      <c r="E131" s="10"/>
      <c r="K131" s="10"/>
      <c r="L131" s="10"/>
      <c r="M131" s="9"/>
      <c r="N131" s="9"/>
    </row>
    <row r="132" spans="1:14" s="11" customFormat="1" ht="12.75">
      <c r="A132" s="10"/>
      <c r="B132" s="10"/>
      <c r="C132" s="10"/>
      <c r="D132" s="10"/>
      <c r="E132" s="10"/>
      <c r="K132" s="10"/>
      <c r="L132" s="10"/>
      <c r="M132" s="9"/>
      <c r="N132" s="9"/>
    </row>
    <row r="133" spans="1:14" s="11" customFormat="1" ht="12.75">
      <c r="A133" s="10"/>
      <c r="B133" s="10"/>
      <c r="C133" s="10"/>
      <c r="D133" s="10"/>
      <c r="E133" s="10"/>
      <c r="K133" s="10"/>
      <c r="L133" s="10"/>
      <c r="M133" s="9"/>
      <c r="N133" s="9"/>
    </row>
    <row r="134" spans="1:14" s="11" customFormat="1" ht="12.75">
      <c r="A134" s="10"/>
      <c r="B134" s="10"/>
      <c r="C134" s="10"/>
      <c r="D134" s="10"/>
      <c r="E134" s="10"/>
      <c r="K134" s="10"/>
      <c r="L134" s="10"/>
      <c r="M134" s="9"/>
      <c r="N134" s="9"/>
    </row>
    <row r="135" spans="1:14" s="11" customFormat="1" ht="12.75">
      <c r="A135" s="10"/>
      <c r="B135" s="10"/>
      <c r="C135" s="10"/>
      <c r="D135" s="10"/>
      <c r="E135" s="10"/>
      <c r="K135" s="10"/>
      <c r="L135" s="10"/>
      <c r="M135" s="9"/>
      <c r="N135" s="9"/>
    </row>
    <row r="136" spans="1:14" s="11" customFormat="1" ht="12.75">
      <c r="A136" s="10"/>
      <c r="B136" s="10"/>
      <c r="C136" s="10"/>
      <c r="D136" s="10"/>
      <c r="E136" s="10"/>
      <c r="K136" s="10"/>
      <c r="L136" s="10"/>
      <c r="M136" s="9"/>
      <c r="N136" s="9"/>
    </row>
    <row r="137" spans="1:14" s="11" customFormat="1" ht="12.75">
      <c r="A137" s="10"/>
      <c r="B137" s="10"/>
      <c r="C137" s="10"/>
      <c r="D137" s="10"/>
      <c r="E137" s="10"/>
      <c r="K137" s="10"/>
      <c r="L137" s="10"/>
      <c r="M137" s="9"/>
      <c r="N137" s="9"/>
    </row>
    <row r="138" spans="1:14" s="11" customFormat="1" ht="12.75">
      <c r="A138" s="10"/>
      <c r="B138" s="10"/>
      <c r="C138" s="10"/>
      <c r="D138" s="10"/>
      <c r="E138" s="10"/>
      <c r="K138" s="10"/>
      <c r="L138" s="10"/>
      <c r="M138" s="9"/>
      <c r="N138" s="9"/>
    </row>
    <row r="139" spans="1:14" s="11" customFormat="1" ht="12.75">
      <c r="A139" s="10"/>
      <c r="B139" s="10"/>
      <c r="C139" s="10"/>
      <c r="D139" s="10"/>
      <c r="E139" s="10"/>
      <c r="K139" s="10"/>
      <c r="L139" s="10"/>
      <c r="M139" s="9"/>
      <c r="N139" s="9"/>
    </row>
    <row r="140" spans="1:14" s="11" customFormat="1" ht="12.75">
      <c r="A140" s="10"/>
      <c r="B140" s="10"/>
      <c r="C140" s="10"/>
      <c r="D140" s="10"/>
      <c r="E140" s="10"/>
      <c r="K140" s="10"/>
      <c r="L140" s="10"/>
      <c r="M140" s="9"/>
      <c r="N140" s="9"/>
    </row>
    <row r="141" spans="1:14" s="11" customFormat="1" ht="12.75">
      <c r="A141" s="10"/>
      <c r="B141" s="10"/>
      <c r="C141" s="10"/>
      <c r="D141" s="10"/>
      <c r="E141" s="10"/>
      <c r="K141" s="10"/>
      <c r="L141" s="10"/>
      <c r="M141" s="9"/>
      <c r="N141" s="9"/>
    </row>
    <row r="142" spans="1:14" s="11" customFormat="1" ht="12.75">
      <c r="A142" s="10"/>
      <c r="B142" s="10"/>
      <c r="C142" s="10"/>
      <c r="D142" s="10"/>
      <c r="E142" s="10"/>
      <c r="K142" s="10"/>
      <c r="L142" s="10"/>
      <c r="M142" s="9"/>
      <c r="N142" s="9"/>
    </row>
    <row r="143" spans="1:14" s="11" customFormat="1" ht="12.75">
      <c r="A143" s="10"/>
      <c r="B143" s="10"/>
      <c r="C143" s="10"/>
      <c r="D143" s="10"/>
      <c r="E143" s="10"/>
      <c r="K143" s="10"/>
      <c r="L143" s="10"/>
      <c r="M143" s="9"/>
      <c r="N143" s="9"/>
    </row>
    <row r="144" spans="1:14" s="11" customFormat="1" ht="12.75">
      <c r="A144" s="10"/>
      <c r="B144" s="10"/>
      <c r="C144" s="10"/>
      <c r="D144" s="10"/>
      <c r="E144" s="10"/>
      <c r="K144" s="10"/>
      <c r="L144" s="10"/>
      <c r="M144" s="9"/>
      <c r="N144" s="9"/>
    </row>
    <row r="145" spans="1:14" s="11" customFormat="1" ht="12.75">
      <c r="A145" s="10"/>
      <c r="B145" s="10"/>
      <c r="C145" s="10"/>
      <c r="D145" s="10"/>
      <c r="E145" s="10"/>
      <c r="K145" s="10"/>
      <c r="L145" s="10"/>
      <c r="M145" s="9"/>
      <c r="N145" s="9"/>
    </row>
    <row r="146" spans="1:14" s="11" customFormat="1" ht="12.75">
      <c r="A146" s="10"/>
      <c r="B146" s="10"/>
      <c r="C146" s="10"/>
      <c r="D146" s="10"/>
      <c r="E146" s="10"/>
      <c r="K146" s="10"/>
      <c r="L146" s="10"/>
      <c r="M146" s="9"/>
      <c r="N146" s="9"/>
    </row>
    <row r="147" spans="1:14" s="11" customFormat="1" ht="12.75">
      <c r="A147" s="10"/>
      <c r="B147" s="10"/>
      <c r="C147" s="10"/>
      <c r="D147" s="10"/>
      <c r="E147" s="10"/>
      <c r="K147" s="10"/>
      <c r="L147" s="10"/>
      <c r="M147" s="9"/>
      <c r="N147" s="9"/>
    </row>
    <row r="148" spans="1:14" s="11" customFormat="1" ht="12.75">
      <c r="A148" s="10"/>
      <c r="B148" s="10"/>
      <c r="C148" s="10"/>
      <c r="D148" s="10"/>
      <c r="E148" s="10"/>
      <c r="K148" s="10"/>
      <c r="L148" s="10"/>
      <c r="M148" s="9"/>
      <c r="N148" s="9"/>
    </row>
    <row r="149" spans="1:14" s="11" customFormat="1" ht="12.75">
      <c r="A149" s="10"/>
      <c r="B149" s="10"/>
      <c r="C149" s="10"/>
      <c r="D149" s="10"/>
      <c r="E149" s="10"/>
      <c r="K149" s="10"/>
      <c r="L149" s="10"/>
      <c r="M149" s="9"/>
      <c r="N149" s="9"/>
    </row>
    <row r="150" spans="1:14" s="11" customFormat="1" ht="12.75">
      <c r="A150" s="10"/>
      <c r="B150" s="10"/>
      <c r="C150" s="10"/>
      <c r="D150" s="10"/>
      <c r="E150" s="10"/>
      <c r="K150" s="10"/>
      <c r="L150" s="10"/>
      <c r="M150" s="9"/>
      <c r="N150" s="9"/>
    </row>
    <row r="151" spans="1:14" s="11" customFormat="1" ht="12.75">
      <c r="A151" s="10"/>
      <c r="B151" s="10"/>
      <c r="C151" s="10"/>
      <c r="D151" s="10"/>
      <c r="E151" s="10"/>
      <c r="K151" s="10"/>
      <c r="L151" s="10"/>
      <c r="M151" s="9"/>
      <c r="N151" s="9"/>
    </row>
    <row r="152" spans="1:14" s="11" customFormat="1" ht="12.75">
      <c r="A152" s="10"/>
      <c r="B152" s="10"/>
      <c r="C152" s="10"/>
      <c r="D152" s="10"/>
      <c r="E152" s="10"/>
      <c r="K152" s="10"/>
      <c r="L152" s="10"/>
      <c r="M152" s="9"/>
      <c r="N152" s="9"/>
    </row>
    <row r="153" spans="1:14" s="11" customFormat="1" ht="12.75">
      <c r="A153" s="10"/>
      <c r="B153" s="10"/>
      <c r="C153" s="10"/>
      <c r="D153" s="10"/>
      <c r="E153" s="10"/>
      <c r="K153" s="10"/>
      <c r="L153" s="10"/>
      <c r="M153" s="9"/>
      <c r="N153" s="9"/>
    </row>
    <row r="154" spans="1:14" s="11" customFormat="1" ht="12.75">
      <c r="A154" s="10"/>
      <c r="B154" s="10"/>
      <c r="C154" s="10"/>
      <c r="D154" s="10"/>
      <c r="E154" s="10"/>
      <c r="K154" s="10"/>
      <c r="L154" s="10"/>
      <c r="M154" s="9"/>
      <c r="N154" s="9"/>
    </row>
    <row r="155" spans="1:14" s="11" customFormat="1" ht="12.75">
      <c r="A155" s="10"/>
      <c r="B155" s="10"/>
      <c r="C155" s="10"/>
      <c r="D155" s="10"/>
      <c r="E155" s="10"/>
      <c r="K155" s="10"/>
      <c r="L155" s="10"/>
      <c r="M155" s="9"/>
      <c r="N155" s="9"/>
    </row>
    <row r="156" spans="1:14" s="11" customFormat="1" ht="12.75">
      <c r="A156" s="10"/>
      <c r="B156" s="10"/>
      <c r="C156" s="10"/>
      <c r="D156" s="10"/>
      <c r="E156" s="10"/>
      <c r="K156" s="10"/>
      <c r="L156" s="10"/>
      <c r="M156" s="9"/>
      <c r="N156" s="9"/>
    </row>
    <row r="157" spans="1:14" s="11" customFormat="1" ht="12.75">
      <c r="A157" s="10"/>
      <c r="B157" s="10"/>
      <c r="C157" s="10"/>
      <c r="D157" s="10"/>
      <c r="E157" s="10"/>
      <c r="K157" s="10"/>
      <c r="L157" s="10"/>
      <c r="M157" s="9"/>
      <c r="N157" s="9"/>
    </row>
    <row r="158" spans="1:14" s="11" customFormat="1" ht="12.75">
      <c r="A158" s="10"/>
      <c r="B158" s="10"/>
      <c r="C158" s="10"/>
      <c r="D158" s="10"/>
      <c r="E158" s="10"/>
      <c r="K158" s="10"/>
      <c r="L158" s="10"/>
      <c r="M158" s="9"/>
      <c r="N158" s="9"/>
    </row>
    <row r="159" spans="1:14" s="11" customFormat="1" ht="12.75">
      <c r="A159" s="10"/>
      <c r="B159" s="10"/>
      <c r="C159" s="10"/>
      <c r="D159" s="10"/>
      <c r="E159" s="10"/>
      <c r="K159" s="10"/>
      <c r="L159" s="10"/>
      <c r="M159" s="9"/>
      <c r="N159" s="9"/>
    </row>
    <row r="160" spans="1:14" s="11" customFormat="1" ht="12.75">
      <c r="A160" s="10"/>
      <c r="B160" s="10"/>
      <c r="C160" s="10"/>
      <c r="D160" s="10"/>
      <c r="E160" s="10"/>
      <c r="K160" s="10"/>
      <c r="L160" s="10"/>
      <c r="M160" s="9"/>
      <c r="N160" s="9"/>
    </row>
    <row r="161" spans="1:14" s="11" customFormat="1" ht="12.75">
      <c r="A161" s="10"/>
      <c r="B161" s="10"/>
      <c r="C161" s="10"/>
      <c r="D161" s="10"/>
      <c r="E161" s="10"/>
      <c r="K161" s="10"/>
      <c r="L161" s="10"/>
      <c r="M161" s="9"/>
      <c r="N161" s="9"/>
    </row>
    <row r="162" spans="1:14" s="11" customFormat="1" ht="12.75">
      <c r="A162" s="10"/>
      <c r="B162" s="10"/>
      <c r="C162" s="10"/>
      <c r="D162" s="10"/>
      <c r="E162" s="10"/>
      <c r="K162" s="10"/>
      <c r="L162" s="10"/>
      <c r="M162" s="9"/>
      <c r="N162" s="9"/>
    </row>
    <row r="163" spans="1:14" s="11" customFormat="1" ht="12.75">
      <c r="A163" s="10"/>
      <c r="B163" s="10"/>
      <c r="C163" s="10"/>
      <c r="D163" s="10"/>
      <c r="E163" s="10"/>
      <c r="K163" s="10"/>
      <c r="L163" s="10"/>
      <c r="M163" s="9"/>
      <c r="N163" s="9"/>
    </row>
    <row r="164" spans="1:14" s="11" customFormat="1" ht="12.75">
      <c r="A164" s="10"/>
      <c r="B164" s="10"/>
      <c r="C164" s="10"/>
      <c r="D164" s="10"/>
      <c r="E164" s="10"/>
      <c r="K164" s="10"/>
      <c r="L164" s="10"/>
      <c r="M164" s="9"/>
      <c r="N164" s="9"/>
    </row>
    <row r="165" spans="1:14" s="11" customFormat="1" ht="12.75">
      <c r="A165" s="10"/>
      <c r="B165" s="10"/>
      <c r="C165" s="10"/>
      <c r="D165" s="10"/>
      <c r="E165" s="10"/>
      <c r="K165" s="10"/>
      <c r="L165" s="10"/>
      <c r="M165" s="9"/>
      <c r="N165" s="9"/>
    </row>
    <row r="166" spans="1:14" s="11" customFormat="1" ht="12.75">
      <c r="A166" s="10"/>
      <c r="B166" s="10"/>
      <c r="C166" s="10"/>
      <c r="D166" s="10"/>
      <c r="E166" s="10"/>
      <c r="K166" s="10"/>
      <c r="L166" s="10"/>
      <c r="M166" s="9"/>
      <c r="N166" s="9"/>
    </row>
    <row r="167" spans="1:14" s="11" customFormat="1" ht="12.75">
      <c r="A167" s="10"/>
      <c r="B167" s="10"/>
      <c r="C167" s="10"/>
      <c r="D167" s="10"/>
      <c r="E167" s="10"/>
      <c r="K167" s="10"/>
      <c r="L167" s="10"/>
      <c r="M167" s="9"/>
      <c r="N167" s="9"/>
    </row>
    <row r="168" spans="1:14" s="11" customFormat="1" ht="12.75">
      <c r="A168" s="10"/>
      <c r="B168" s="10"/>
      <c r="C168" s="10"/>
      <c r="D168" s="10"/>
      <c r="E168" s="10"/>
      <c r="K168" s="10"/>
      <c r="L168" s="10"/>
      <c r="M168" s="9"/>
      <c r="N168" s="9"/>
    </row>
    <row r="169" spans="1:14" s="11" customFormat="1" ht="12.75">
      <c r="A169" s="10"/>
      <c r="B169" s="10"/>
      <c r="C169" s="10"/>
      <c r="D169" s="10"/>
      <c r="E169" s="10"/>
      <c r="K169" s="10"/>
      <c r="L169" s="10"/>
      <c r="M169" s="9"/>
      <c r="N169" s="9"/>
    </row>
    <row r="170" spans="1:14" s="11" customFormat="1" ht="12.75">
      <c r="A170" s="10"/>
      <c r="B170" s="10"/>
      <c r="C170" s="10"/>
      <c r="D170" s="10"/>
      <c r="E170" s="10"/>
      <c r="K170" s="10"/>
      <c r="L170" s="10"/>
      <c r="M170" s="9"/>
      <c r="N170" s="9"/>
    </row>
    <row r="171" spans="1:14" s="11" customFormat="1" ht="12.75">
      <c r="A171" s="10"/>
      <c r="B171" s="10"/>
      <c r="C171" s="10"/>
      <c r="D171" s="10"/>
      <c r="E171" s="10"/>
      <c r="K171" s="10"/>
      <c r="L171" s="10"/>
      <c r="M171" s="9"/>
      <c r="N171" s="9"/>
    </row>
    <row r="172" spans="1:14" s="11" customFormat="1" ht="12.75">
      <c r="A172" s="10"/>
      <c r="B172" s="10"/>
      <c r="C172" s="10"/>
      <c r="D172" s="10"/>
      <c r="E172" s="10"/>
      <c r="K172" s="10"/>
      <c r="L172" s="10"/>
      <c r="M172" s="9"/>
      <c r="N172" s="9"/>
    </row>
    <row r="173" spans="1:14" s="11" customFormat="1" ht="12.75">
      <c r="A173" s="10"/>
      <c r="B173" s="10"/>
      <c r="C173" s="10"/>
      <c r="D173" s="10"/>
      <c r="E173" s="10"/>
      <c r="K173" s="10"/>
      <c r="L173" s="10"/>
      <c r="M173" s="9"/>
      <c r="N173" s="9"/>
    </row>
    <row r="174" spans="1:14" s="11" customFormat="1" ht="12.75">
      <c r="A174" s="10"/>
      <c r="B174" s="10"/>
      <c r="C174" s="10"/>
      <c r="D174" s="10"/>
      <c r="E174" s="10"/>
      <c r="K174" s="10"/>
      <c r="L174" s="10"/>
      <c r="M174" s="9"/>
      <c r="N174" s="9"/>
    </row>
    <row r="175" spans="1:14" s="11" customFormat="1" ht="12.75">
      <c r="A175" s="10"/>
      <c r="B175" s="10"/>
      <c r="C175" s="10"/>
      <c r="D175" s="10"/>
      <c r="E175" s="10"/>
      <c r="K175" s="10"/>
      <c r="L175" s="10"/>
      <c r="M175" s="9"/>
      <c r="N175" s="9"/>
    </row>
    <row r="176" spans="1:14" s="11" customFormat="1" ht="12.75">
      <c r="A176" s="10"/>
      <c r="B176" s="10"/>
      <c r="C176" s="10"/>
      <c r="D176" s="10"/>
      <c r="E176" s="10"/>
      <c r="K176" s="10"/>
      <c r="L176" s="10"/>
      <c r="M176" s="9"/>
      <c r="N176" s="9"/>
    </row>
    <row r="177" spans="1:14" s="11" customFormat="1" ht="12.75">
      <c r="A177" s="10"/>
      <c r="B177" s="10"/>
      <c r="C177" s="10"/>
      <c r="D177" s="10"/>
      <c r="E177" s="10"/>
      <c r="K177" s="10"/>
      <c r="L177" s="10"/>
      <c r="M177" s="9"/>
      <c r="N177" s="9"/>
    </row>
    <row r="178" spans="1:14" s="11" customFormat="1" ht="12.75">
      <c r="A178" s="10"/>
      <c r="B178" s="10"/>
      <c r="C178" s="10"/>
      <c r="D178" s="10"/>
      <c r="E178" s="10"/>
      <c r="K178" s="10"/>
      <c r="L178" s="10"/>
      <c r="M178" s="9"/>
      <c r="N178" s="9"/>
    </row>
    <row r="179" spans="1:14" s="11" customFormat="1" ht="12.75">
      <c r="A179" s="10"/>
      <c r="B179" s="10"/>
      <c r="C179" s="10"/>
      <c r="D179" s="10"/>
      <c r="E179" s="10"/>
      <c r="K179" s="10"/>
      <c r="L179" s="10"/>
      <c r="M179" s="9"/>
      <c r="N179" s="9"/>
    </row>
    <row r="180" spans="1:14" s="11" customFormat="1" ht="12.75">
      <c r="A180" s="10"/>
      <c r="B180" s="10"/>
      <c r="C180" s="10"/>
      <c r="D180" s="10"/>
      <c r="E180" s="10"/>
      <c r="K180" s="10"/>
      <c r="L180" s="10"/>
      <c r="M180" s="9"/>
      <c r="N180" s="9"/>
    </row>
    <row r="181" spans="1:14" s="11" customFormat="1" ht="12.75">
      <c r="A181" s="10"/>
      <c r="B181" s="10"/>
      <c r="C181" s="10"/>
      <c r="D181" s="10"/>
      <c r="E181" s="10"/>
      <c r="K181" s="10"/>
      <c r="L181" s="10"/>
      <c r="M181" s="9"/>
      <c r="N181" s="9"/>
    </row>
    <row r="182" spans="1:14" s="11" customFormat="1" ht="12.75">
      <c r="A182" s="10"/>
      <c r="B182" s="10"/>
      <c r="C182" s="10"/>
      <c r="D182" s="10"/>
      <c r="E182" s="10"/>
      <c r="K182" s="10"/>
      <c r="L182" s="10"/>
      <c r="M182" s="9"/>
      <c r="N182" s="9"/>
    </row>
    <row r="183" spans="1:14" s="11" customFormat="1" ht="12.75">
      <c r="A183" s="10"/>
      <c r="B183" s="10"/>
      <c r="C183" s="10"/>
      <c r="D183" s="10"/>
      <c r="E183" s="10"/>
      <c r="K183" s="10"/>
      <c r="L183" s="10"/>
      <c r="M183" s="9"/>
      <c r="N183" s="9"/>
    </row>
    <row r="184" spans="1:14" s="11" customFormat="1" ht="12.75">
      <c r="A184" s="10"/>
      <c r="B184" s="10"/>
      <c r="C184" s="10"/>
      <c r="D184" s="10"/>
      <c r="E184" s="10"/>
      <c r="K184" s="10"/>
      <c r="L184" s="10"/>
      <c r="M184" s="9"/>
      <c r="N184" s="9"/>
    </row>
    <row r="185" spans="1:14" s="11" customFormat="1" ht="12.75">
      <c r="A185" s="10"/>
      <c r="B185" s="10"/>
      <c r="C185" s="10"/>
      <c r="D185" s="10"/>
      <c r="E185" s="10"/>
      <c r="K185" s="10"/>
      <c r="L185" s="10"/>
      <c r="M185" s="9"/>
      <c r="N185" s="9"/>
    </row>
    <row r="186" spans="1:14" s="11" customFormat="1" ht="12.75">
      <c r="A186" s="10"/>
      <c r="B186" s="10"/>
      <c r="C186" s="10"/>
      <c r="D186" s="10"/>
      <c r="E186" s="10"/>
      <c r="K186" s="10"/>
      <c r="L186" s="10"/>
      <c r="M186" s="9"/>
      <c r="N186" s="9"/>
    </row>
    <row r="187" spans="1:14" s="11" customFormat="1" ht="12.75">
      <c r="A187" s="10"/>
      <c r="B187" s="10"/>
      <c r="C187" s="10"/>
      <c r="D187" s="10"/>
      <c r="E187" s="10"/>
      <c r="K187" s="10"/>
      <c r="L187" s="10"/>
      <c r="M187" s="9"/>
      <c r="N187" s="9"/>
    </row>
    <row r="188" spans="1:14" s="11" customFormat="1" ht="12.75">
      <c r="A188" s="10"/>
      <c r="B188" s="10"/>
      <c r="C188" s="10"/>
      <c r="D188" s="10"/>
      <c r="E188" s="10"/>
      <c r="K188" s="10"/>
      <c r="L188" s="10"/>
      <c r="M188" s="9"/>
      <c r="N188" s="9"/>
    </row>
    <row r="189" spans="1:14" s="11" customFormat="1" ht="12.75">
      <c r="A189" s="10"/>
      <c r="B189" s="10"/>
      <c r="C189" s="10"/>
      <c r="D189" s="10"/>
      <c r="E189" s="10"/>
      <c r="K189" s="10"/>
      <c r="L189" s="10"/>
      <c r="M189" s="9"/>
      <c r="N189" s="9"/>
    </row>
    <row r="190" spans="1:14" s="11" customFormat="1" ht="12.75">
      <c r="A190" s="10"/>
      <c r="B190" s="10"/>
      <c r="C190" s="10"/>
      <c r="D190" s="10"/>
      <c r="E190" s="10"/>
      <c r="K190" s="10"/>
      <c r="L190" s="10"/>
      <c r="M190" s="9"/>
      <c r="N190" s="9"/>
    </row>
    <row r="191" spans="1:14" s="11" customFormat="1" ht="12.75">
      <c r="A191" s="10"/>
      <c r="B191" s="10"/>
      <c r="C191" s="10"/>
      <c r="D191" s="10"/>
      <c r="E191" s="10"/>
      <c r="K191" s="10"/>
      <c r="L191" s="10"/>
      <c r="M191" s="9"/>
      <c r="N191" s="9"/>
    </row>
    <row r="192" spans="1:14" s="11" customFormat="1" ht="12.75">
      <c r="A192" s="10"/>
      <c r="B192" s="10"/>
      <c r="C192" s="10"/>
      <c r="D192" s="10"/>
      <c r="E192" s="10"/>
      <c r="K192" s="10"/>
      <c r="L192" s="10"/>
      <c r="M192" s="9"/>
      <c r="N192" s="9"/>
    </row>
    <row r="193" spans="1:14" s="11" customFormat="1" ht="12.75">
      <c r="A193" s="10"/>
      <c r="B193" s="10"/>
      <c r="C193" s="10"/>
      <c r="D193" s="10"/>
      <c r="E193" s="10"/>
      <c r="K193" s="10"/>
      <c r="L193" s="10"/>
      <c r="M193" s="9"/>
      <c r="N193" s="9"/>
    </row>
    <row r="194" spans="1:14" s="11" customFormat="1" ht="12.75">
      <c r="A194" s="10"/>
      <c r="B194" s="10"/>
      <c r="C194" s="10"/>
      <c r="D194" s="10"/>
      <c r="E194" s="10"/>
      <c r="K194" s="10"/>
      <c r="L194" s="10"/>
      <c r="M194" s="9"/>
      <c r="N194" s="9"/>
    </row>
    <row r="195" spans="1:14" s="11" customFormat="1" ht="12.75">
      <c r="A195" s="10"/>
      <c r="B195" s="10"/>
      <c r="C195" s="10"/>
      <c r="D195" s="10"/>
      <c r="E195" s="10"/>
      <c r="K195" s="10"/>
      <c r="L195" s="10"/>
      <c r="M195" s="9"/>
      <c r="N195" s="9"/>
    </row>
    <row r="196" spans="1:14" s="11" customFormat="1" ht="12.75">
      <c r="A196" s="10"/>
      <c r="B196" s="10"/>
      <c r="C196" s="10"/>
      <c r="D196" s="10"/>
      <c r="E196" s="10"/>
      <c r="K196" s="10"/>
      <c r="L196" s="10"/>
      <c r="M196" s="9"/>
      <c r="N196" s="9"/>
    </row>
    <row r="197" spans="1:14" s="11" customFormat="1" ht="12.75">
      <c r="A197" s="10"/>
      <c r="B197" s="10"/>
      <c r="C197" s="10"/>
      <c r="D197" s="10"/>
      <c r="E197" s="10"/>
      <c r="K197" s="10"/>
      <c r="L197" s="10"/>
      <c r="M197" s="9"/>
      <c r="N197" s="9"/>
    </row>
    <row r="198" spans="1:14" s="11" customFormat="1" ht="12.75">
      <c r="A198" s="10"/>
      <c r="B198" s="10"/>
      <c r="C198" s="10"/>
      <c r="D198" s="10"/>
      <c r="E198" s="10"/>
      <c r="K198" s="10"/>
      <c r="L198" s="10"/>
      <c r="M198" s="9"/>
      <c r="N198" s="9"/>
    </row>
    <row r="199" spans="1:14" s="11" customFormat="1" ht="12.75">
      <c r="A199" s="10"/>
      <c r="B199" s="10"/>
      <c r="C199" s="10"/>
      <c r="D199" s="10"/>
      <c r="E199" s="10"/>
      <c r="K199" s="10"/>
      <c r="L199" s="10"/>
      <c r="M199" s="9"/>
      <c r="N199" s="9"/>
    </row>
    <row r="200" spans="1:14" s="11" customFormat="1" ht="12.75">
      <c r="A200" s="10"/>
      <c r="B200" s="10"/>
      <c r="C200" s="10"/>
      <c r="D200" s="10"/>
      <c r="E200" s="10"/>
      <c r="K200" s="10"/>
      <c r="L200" s="10"/>
      <c r="M200" s="9"/>
      <c r="N200" s="9"/>
    </row>
    <row r="201" spans="1:14" s="11" customFormat="1" ht="12.75">
      <c r="A201" s="10"/>
      <c r="B201" s="10"/>
      <c r="C201" s="10"/>
      <c r="D201" s="10"/>
      <c r="E201" s="10"/>
      <c r="K201" s="10"/>
      <c r="L201" s="10"/>
      <c r="M201" s="9"/>
      <c r="N201" s="9"/>
    </row>
    <row r="202" spans="1:14" s="11" customFormat="1" ht="12.75">
      <c r="A202" s="10"/>
      <c r="B202" s="10"/>
      <c r="C202" s="10"/>
      <c r="D202" s="10"/>
      <c r="E202" s="10"/>
      <c r="K202" s="10"/>
      <c r="L202" s="10"/>
      <c r="M202" s="9"/>
      <c r="N202" s="9"/>
    </row>
    <row r="203" spans="1:14" s="11" customFormat="1" ht="12.75">
      <c r="A203" s="10"/>
      <c r="B203" s="10"/>
      <c r="C203" s="10"/>
      <c r="D203" s="10"/>
      <c r="E203" s="10"/>
      <c r="K203" s="10"/>
      <c r="L203" s="10"/>
      <c r="M203" s="9"/>
      <c r="N203" s="9"/>
    </row>
    <row r="204" spans="1:14" s="11" customFormat="1" ht="12.75">
      <c r="A204" s="10"/>
      <c r="B204" s="10"/>
      <c r="C204" s="10"/>
      <c r="D204" s="10"/>
      <c r="E204" s="10"/>
      <c r="K204" s="10"/>
      <c r="L204" s="10"/>
      <c r="M204" s="9"/>
      <c r="N204" s="9"/>
    </row>
    <row r="205" spans="1:14" s="11" customFormat="1" ht="12.75">
      <c r="A205" s="10"/>
      <c r="B205" s="10"/>
      <c r="C205" s="10"/>
      <c r="D205" s="10"/>
      <c r="E205" s="10"/>
      <c r="K205" s="10"/>
      <c r="L205" s="10"/>
      <c r="M205" s="9"/>
      <c r="N205" s="9"/>
    </row>
    <row r="206" spans="1:14" s="11" customFormat="1" ht="12.75">
      <c r="A206" s="10"/>
      <c r="B206" s="10"/>
      <c r="C206" s="10"/>
      <c r="D206" s="10"/>
      <c r="E206" s="10"/>
      <c r="K206" s="10"/>
      <c r="L206" s="10"/>
      <c r="M206" s="9"/>
      <c r="N206" s="9"/>
    </row>
    <row r="207" spans="1:14" s="11" customFormat="1" ht="12.75">
      <c r="A207" s="10"/>
      <c r="B207" s="10"/>
      <c r="C207" s="10"/>
      <c r="D207" s="10"/>
      <c r="E207" s="10"/>
      <c r="K207" s="10"/>
      <c r="L207" s="10"/>
      <c r="M207" s="9"/>
      <c r="N207" s="9"/>
    </row>
    <row r="208" spans="1:14" s="11" customFormat="1" ht="12.75">
      <c r="A208" s="10"/>
      <c r="B208" s="10"/>
      <c r="C208" s="10"/>
      <c r="D208" s="10"/>
      <c r="E208" s="10"/>
      <c r="K208" s="10"/>
      <c r="L208" s="10"/>
      <c r="M208" s="9"/>
      <c r="N208" s="9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8"/>
  <sheetViews>
    <sheetView tabSelected="1" zoomScale="80" zoomScaleNormal="80" zoomScalePageLayoutView="0" workbookViewId="0" topLeftCell="L1">
      <selection activeCell="Q21" sqref="Q21"/>
    </sheetView>
  </sheetViews>
  <sheetFormatPr defaultColWidth="9.00390625" defaultRowHeight="12.75"/>
  <cols>
    <col min="1" max="1" width="10.00390625" style="181" customWidth="1"/>
    <col min="2" max="2" width="47.125" style="181" customWidth="1"/>
    <col min="3" max="3" width="7.00390625" style="181" customWidth="1"/>
    <col min="4" max="4" width="7.75390625" style="181" customWidth="1"/>
    <col min="5" max="5" width="10.75390625" style="181" customWidth="1"/>
    <col min="6" max="6" width="9.25390625" style="181" customWidth="1"/>
    <col min="7" max="7" width="8.125" style="181" customWidth="1"/>
    <col min="8" max="8" width="10.375" style="42" customWidth="1"/>
    <col min="9" max="9" width="10.25390625" style="181" customWidth="1"/>
    <col min="10" max="11" width="8.25390625" style="181" customWidth="1"/>
    <col min="12" max="12" width="12.375" style="181" customWidth="1"/>
    <col min="13" max="13" width="8.25390625" style="181" customWidth="1"/>
    <col min="14" max="14" width="8.00390625" style="181" customWidth="1"/>
    <col min="15" max="15" width="10.875" style="181" customWidth="1"/>
    <col min="16" max="16" width="13.00390625" style="181" customWidth="1"/>
    <col min="17" max="16384" width="9.125" style="181" customWidth="1"/>
  </cols>
  <sheetData>
    <row r="1" spans="1:13" ht="12.75">
      <c r="A1" s="230"/>
      <c r="B1" s="230"/>
      <c r="C1" s="230"/>
      <c r="D1" s="230"/>
      <c r="E1" s="230"/>
      <c r="F1" s="230"/>
      <c r="G1" s="230"/>
      <c r="H1" s="232" t="s">
        <v>369</v>
      </c>
      <c r="I1" s="232"/>
      <c r="J1" s="230"/>
      <c r="K1" s="230"/>
      <c r="L1" s="230"/>
      <c r="M1" s="230"/>
    </row>
    <row r="2" spans="1:17" ht="12.75">
      <c r="A2" s="230"/>
      <c r="B2" s="230"/>
      <c r="C2" s="230"/>
      <c r="D2" s="230"/>
      <c r="E2" s="230"/>
      <c r="F2" s="230"/>
      <c r="G2" s="230"/>
      <c r="K2" s="230"/>
      <c r="L2" s="230"/>
      <c r="P2" s="233"/>
      <c r="Q2" s="230"/>
    </row>
    <row r="3" spans="1:17" ht="12.75">
      <c r="A3" s="230"/>
      <c r="B3" s="230"/>
      <c r="C3" s="230"/>
      <c r="D3" s="230"/>
      <c r="E3" s="230"/>
      <c r="F3" s="230"/>
      <c r="G3" s="230"/>
      <c r="H3" s="50" t="s">
        <v>214</v>
      </c>
      <c r="I3" s="50"/>
      <c r="K3" s="230"/>
      <c r="L3" s="230"/>
      <c r="P3" s="233"/>
      <c r="Q3" s="230"/>
    </row>
    <row r="4" spans="1:17" ht="12.75">
      <c r="A4" s="230"/>
      <c r="B4" s="230"/>
      <c r="C4" s="230"/>
      <c r="D4" s="230"/>
      <c r="E4" s="230"/>
      <c r="F4" s="230"/>
      <c r="G4" s="230"/>
      <c r="H4" s="50" t="s">
        <v>215</v>
      </c>
      <c r="I4" s="50"/>
      <c r="K4" s="230"/>
      <c r="L4" s="230"/>
      <c r="P4" s="233"/>
      <c r="Q4" s="230"/>
    </row>
    <row r="5" spans="1:17" ht="12.75">
      <c r="A5" s="230"/>
      <c r="B5" s="230"/>
      <c r="C5" s="230"/>
      <c r="D5" s="230"/>
      <c r="E5" s="230"/>
      <c r="F5" s="230"/>
      <c r="G5" s="230"/>
      <c r="H5" s="50" t="s">
        <v>216</v>
      </c>
      <c r="I5" s="50"/>
      <c r="K5" s="230"/>
      <c r="L5" s="230"/>
      <c r="P5" s="233"/>
      <c r="Q5" s="230"/>
    </row>
    <row r="6" spans="1:17" ht="12.75">
      <c r="A6" s="230"/>
      <c r="B6" s="230"/>
      <c r="C6" s="230"/>
      <c r="D6" s="230"/>
      <c r="E6" s="230"/>
      <c r="F6" s="230"/>
      <c r="G6" s="230"/>
      <c r="H6" s="50" t="s">
        <v>594</v>
      </c>
      <c r="I6" s="50"/>
      <c r="K6" s="230"/>
      <c r="L6" s="230"/>
      <c r="M6" s="230"/>
      <c r="Q6" s="50"/>
    </row>
    <row r="7" spans="1:17" ht="12.75">
      <c r="A7" s="310" t="s">
        <v>417</v>
      </c>
      <c r="B7" s="310"/>
      <c r="C7" s="310"/>
      <c r="D7" s="310"/>
      <c r="E7" s="310"/>
      <c r="F7" s="234"/>
      <c r="G7" s="234"/>
      <c r="H7" s="235"/>
      <c r="I7" s="230"/>
      <c r="J7" s="230"/>
      <c r="K7" s="230"/>
      <c r="L7" s="230"/>
      <c r="M7" s="230"/>
      <c r="Q7" s="50"/>
    </row>
    <row r="8" spans="1:17" ht="12.75">
      <c r="A8" s="310" t="s">
        <v>416</v>
      </c>
      <c r="B8" s="310"/>
      <c r="C8" s="310"/>
      <c r="D8" s="310"/>
      <c r="E8" s="310"/>
      <c r="F8" s="234"/>
      <c r="G8" s="234"/>
      <c r="H8" s="235"/>
      <c r="I8" s="230"/>
      <c r="J8" s="230"/>
      <c r="K8" s="230"/>
      <c r="L8" s="230"/>
      <c r="M8" s="230"/>
      <c r="Q8" s="50"/>
    </row>
    <row r="9" spans="1:17" ht="12.75">
      <c r="A9" s="44" t="s">
        <v>415</v>
      </c>
      <c r="B9" s="44"/>
      <c r="C9" s="44"/>
      <c r="D9" s="44"/>
      <c r="E9" s="44"/>
      <c r="F9" s="234"/>
      <c r="G9" s="234"/>
      <c r="H9" s="235"/>
      <c r="I9" s="230"/>
      <c r="J9" s="230"/>
      <c r="K9" s="230"/>
      <c r="L9" s="230"/>
      <c r="M9" s="230"/>
      <c r="Q9" s="50"/>
    </row>
    <row r="10" spans="1:13" ht="12.75">
      <c r="A10" s="312" t="s">
        <v>421</v>
      </c>
      <c r="B10" s="312"/>
      <c r="C10" s="312"/>
      <c r="D10" s="312"/>
      <c r="E10" s="312"/>
      <c r="F10" s="234"/>
      <c r="G10" s="234"/>
      <c r="H10" s="235"/>
      <c r="I10" s="230"/>
      <c r="J10" s="230"/>
      <c r="K10" s="230"/>
      <c r="L10" s="230"/>
      <c r="M10" s="230"/>
    </row>
    <row r="11" spans="1:16" ht="9" customHeight="1">
      <c r="A11" s="230"/>
      <c r="B11" s="230"/>
      <c r="C11" s="230"/>
      <c r="D11" s="230"/>
      <c r="E11" s="230"/>
      <c r="F11" s="230"/>
      <c r="G11" s="230"/>
      <c r="H11" s="231"/>
      <c r="I11" s="230"/>
      <c r="J11" s="230"/>
      <c r="K11" s="230"/>
      <c r="L11" s="230"/>
      <c r="M11" s="230"/>
      <c r="O11" s="184"/>
      <c r="P11" s="184"/>
    </row>
    <row r="12" spans="1:29" ht="15.75" customHeight="1">
      <c r="A12" s="236"/>
      <c r="B12" s="237"/>
      <c r="C12" s="236"/>
      <c r="D12" s="236"/>
      <c r="E12" s="236"/>
      <c r="F12" s="236"/>
      <c r="G12" s="236"/>
      <c r="H12" s="238"/>
      <c r="I12" s="239" t="s">
        <v>210</v>
      </c>
      <c r="J12" s="182"/>
      <c r="K12" s="182"/>
      <c r="L12" s="182"/>
      <c r="M12" s="182"/>
      <c r="N12" s="183"/>
      <c r="O12" s="184"/>
      <c r="P12" s="304"/>
      <c r="Q12"/>
      <c r="R12"/>
      <c r="S12"/>
      <c r="T12"/>
      <c r="U12"/>
      <c r="V12"/>
      <c r="W12"/>
      <c r="X12"/>
      <c r="Y12"/>
      <c r="Z12"/>
      <c r="AA12" s="50"/>
      <c r="AB12"/>
      <c r="AC12" s="51"/>
    </row>
    <row r="13" spans="1:29" ht="77.25" customHeight="1">
      <c r="A13" s="275" t="s">
        <v>0</v>
      </c>
      <c r="B13" s="247" t="s">
        <v>217</v>
      </c>
      <c r="C13" s="247" t="s">
        <v>218</v>
      </c>
      <c r="D13" s="247" t="s">
        <v>219</v>
      </c>
      <c r="E13" s="247" t="s">
        <v>220</v>
      </c>
      <c r="F13" s="248" t="s">
        <v>221</v>
      </c>
      <c r="G13" s="263" t="s">
        <v>222</v>
      </c>
      <c r="H13" s="240" t="s">
        <v>422</v>
      </c>
      <c r="I13" s="241" t="s">
        <v>593</v>
      </c>
      <c r="J13" s="242" t="s">
        <v>368</v>
      </c>
      <c r="K13" s="289"/>
      <c r="L13" s="289"/>
      <c r="M13" s="289"/>
      <c r="N13" s="185"/>
      <c r="O13" s="305"/>
      <c r="P13" s="306"/>
      <c r="Q13"/>
      <c r="R13"/>
      <c r="S13"/>
      <c r="T13"/>
      <c r="U13"/>
      <c r="V13"/>
      <c r="W13"/>
      <c r="X13"/>
      <c r="Y13"/>
      <c r="Z13"/>
      <c r="AA13" s="50"/>
      <c r="AB13"/>
      <c r="AC13" s="51"/>
    </row>
    <row r="14" spans="1:29" ht="21.75" customHeight="1">
      <c r="A14" s="266" t="s">
        <v>224</v>
      </c>
      <c r="B14" s="250" t="s">
        <v>423</v>
      </c>
      <c r="C14" s="251" t="s">
        <v>389</v>
      </c>
      <c r="D14" s="252"/>
      <c r="E14" s="252"/>
      <c r="F14" s="253"/>
      <c r="G14" s="254"/>
      <c r="H14" s="282">
        <v>1955.5000000000002</v>
      </c>
      <c r="I14" s="282">
        <f>I15</f>
        <v>1953.1030799999999</v>
      </c>
      <c r="J14" s="296">
        <v>0.9987742674507797</v>
      </c>
      <c r="K14" s="290"/>
      <c r="L14" s="290"/>
      <c r="M14" s="290"/>
      <c r="N14" s="187"/>
      <c r="O14" s="307"/>
      <c r="P14" s="313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25.5" customHeight="1">
      <c r="A15" s="276" t="s">
        <v>5</v>
      </c>
      <c r="B15" s="255" t="s">
        <v>225</v>
      </c>
      <c r="C15" s="256"/>
      <c r="D15" s="252" t="s">
        <v>226</v>
      </c>
      <c r="E15" s="252"/>
      <c r="F15" s="253"/>
      <c r="G15" s="254"/>
      <c r="H15" s="282">
        <v>1955.5000000000002</v>
      </c>
      <c r="I15" s="283">
        <f>I16+I21</f>
        <v>1953.1030799999999</v>
      </c>
      <c r="J15" s="296">
        <v>0.9987742674507797</v>
      </c>
      <c r="K15" s="290"/>
      <c r="L15" s="290"/>
      <c r="M15" s="290"/>
      <c r="N15" s="189"/>
      <c r="O15" s="307"/>
      <c r="P15" s="307"/>
      <c r="Q15" s="310"/>
      <c r="R15" s="310"/>
      <c r="S15" s="310"/>
      <c r="T15" s="310"/>
      <c r="U15" s="310"/>
      <c r="V15" s="43"/>
      <c r="W15" s="43"/>
      <c r="X15" s="45"/>
      <c r="Y15" s="8"/>
      <c r="Z15"/>
      <c r="AA15"/>
      <c r="AB15"/>
      <c r="AC15"/>
    </row>
    <row r="16" spans="1:29" ht="51.75" customHeight="1">
      <c r="A16" s="266" t="s">
        <v>178</v>
      </c>
      <c r="B16" s="255" t="s">
        <v>227</v>
      </c>
      <c r="C16" s="257" t="s">
        <v>389</v>
      </c>
      <c r="D16" s="257" t="s">
        <v>228</v>
      </c>
      <c r="E16" s="257"/>
      <c r="F16" s="188"/>
      <c r="G16" s="254"/>
      <c r="H16" s="282">
        <v>519.3</v>
      </c>
      <c r="I16" s="282">
        <f>I17</f>
        <v>518.9815</v>
      </c>
      <c r="J16" s="296">
        <v>0.9993866743693434</v>
      </c>
      <c r="K16" s="290"/>
      <c r="L16" s="290"/>
      <c r="M16" s="290"/>
      <c r="N16" s="187"/>
      <c r="O16" s="307"/>
      <c r="P16" s="307"/>
      <c r="Q16" s="310"/>
      <c r="R16" s="310"/>
      <c r="S16" s="310"/>
      <c r="T16" s="310"/>
      <c r="U16" s="310"/>
      <c r="V16" s="43"/>
      <c r="W16" s="43"/>
      <c r="X16" s="46"/>
      <c r="Y16" s="40"/>
      <c r="Z16"/>
      <c r="AA16"/>
      <c r="AB16"/>
      <c r="AC16"/>
    </row>
    <row r="17" spans="1:29" ht="36.75" customHeight="1">
      <c r="A17" s="266" t="s">
        <v>427</v>
      </c>
      <c r="B17" s="255" t="s">
        <v>229</v>
      </c>
      <c r="C17" s="257" t="s">
        <v>389</v>
      </c>
      <c r="D17" s="257" t="s">
        <v>228</v>
      </c>
      <c r="E17" s="257" t="s">
        <v>230</v>
      </c>
      <c r="F17" s="188"/>
      <c r="G17" s="254"/>
      <c r="H17" s="282">
        <v>519.3</v>
      </c>
      <c r="I17" s="282">
        <f>I18</f>
        <v>518.9815</v>
      </c>
      <c r="J17" s="296">
        <v>0.9993866743693434</v>
      </c>
      <c r="K17" s="291"/>
      <c r="L17" s="291"/>
      <c r="M17" s="291"/>
      <c r="N17" s="187"/>
      <c r="O17" s="307"/>
      <c r="P17" s="307"/>
      <c r="Q17" s="44"/>
      <c r="R17" s="44"/>
      <c r="S17" s="44"/>
      <c r="T17" s="44"/>
      <c r="U17" s="44"/>
      <c r="V17" s="43"/>
      <c r="W17" s="43"/>
      <c r="X17" s="46"/>
      <c r="Y17" s="8"/>
      <c r="Z17"/>
      <c r="AA17"/>
      <c r="AB17"/>
      <c r="AC17"/>
    </row>
    <row r="18" spans="1:29" ht="14.25" customHeight="1">
      <c r="A18" s="277" t="s">
        <v>234</v>
      </c>
      <c r="B18" s="190" t="s">
        <v>231</v>
      </c>
      <c r="C18" s="256" t="s">
        <v>389</v>
      </c>
      <c r="D18" s="258" t="s">
        <v>228</v>
      </c>
      <c r="E18" s="258" t="s">
        <v>230</v>
      </c>
      <c r="F18" s="258" t="s">
        <v>232</v>
      </c>
      <c r="G18" s="259" t="s">
        <v>233</v>
      </c>
      <c r="H18" s="285">
        <v>519.3</v>
      </c>
      <c r="I18" s="297">
        <f>SUM(I19:I20)</f>
        <v>518.9815</v>
      </c>
      <c r="J18" s="298">
        <v>0.9993866743693434</v>
      </c>
      <c r="K18" s="291"/>
      <c r="L18" s="291"/>
      <c r="M18" s="291"/>
      <c r="N18" s="187"/>
      <c r="O18" s="307"/>
      <c r="P18" s="307"/>
      <c r="Q18" s="311"/>
      <c r="R18" s="311"/>
      <c r="S18" s="311"/>
      <c r="T18" s="311"/>
      <c r="U18" s="311"/>
      <c r="V18" s="43"/>
      <c r="W18" s="43"/>
      <c r="X18" s="46"/>
      <c r="Y18" s="8"/>
      <c r="Z18"/>
      <c r="AA18"/>
      <c r="AB18"/>
      <c r="AC18"/>
    </row>
    <row r="19" spans="1:18" ht="17.25" customHeight="1">
      <c r="A19" s="277" t="s">
        <v>428</v>
      </c>
      <c r="B19" s="190" t="s">
        <v>235</v>
      </c>
      <c r="C19" s="256" t="s">
        <v>389</v>
      </c>
      <c r="D19" s="191" t="s">
        <v>228</v>
      </c>
      <c r="E19" s="258" t="s">
        <v>230</v>
      </c>
      <c r="F19" s="260" t="s">
        <v>232</v>
      </c>
      <c r="G19" s="261" t="s">
        <v>236</v>
      </c>
      <c r="H19" s="285">
        <v>404</v>
      </c>
      <c r="I19" s="297">
        <v>403.9375</v>
      </c>
      <c r="J19" s="298">
        <v>0.9998452970297029</v>
      </c>
      <c r="K19" s="291"/>
      <c r="L19" s="291"/>
      <c r="M19" s="291"/>
      <c r="N19" s="192"/>
      <c r="O19" s="307"/>
      <c r="P19" s="307"/>
      <c r="Q19" s="192"/>
      <c r="R19" s="184"/>
    </row>
    <row r="20" spans="1:18" ht="19.5" customHeight="1">
      <c r="A20" s="277" t="s">
        <v>429</v>
      </c>
      <c r="B20" s="190" t="s">
        <v>237</v>
      </c>
      <c r="C20" s="256" t="s">
        <v>389</v>
      </c>
      <c r="D20" s="258" t="s">
        <v>228</v>
      </c>
      <c r="E20" s="258" t="s">
        <v>230</v>
      </c>
      <c r="F20" s="260" t="s">
        <v>232</v>
      </c>
      <c r="G20" s="261" t="s">
        <v>238</v>
      </c>
      <c r="H20" s="285">
        <v>115.30000000000001</v>
      </c>
      <c r="I20" s="285">
        <v>115.044</v>
      </c>
      <c r="J20" s="298">
        <v>0.9977797051170857</v>
      </c>
      <c r="K20" s="290"/>
      <c r="L20" s="290"/>
      <c r="M20" s="290"/>
      <c r="N20" s="176"/>
      <c r="O20" s="307"/>
      <c r="P20" s="307"/>
      <c r="Q20" s="192"/>
      <c r="R20" s="184"/>
    </row>
    <row r="21" spans="1:18" ht="69" customHeight="1">
      <c r="A21" s="266" t="s">
        <v>30</v>
      </c>
      <c r="B21" s="255" t="s">
        <v>390</v>
      </c>
      <c r="C21" s="257" t="s">
        <v>389</v>
      </c>
      <c r="D21" s="257" t="s">
        <v>239</v>
      </c>
      <c r="E21" s="257"/>
      <c r="F21" s="188"/>
      <c r="G21" s="254"/>
      <c r="H21" s="282">
        <v>1436.2000000000003</v>
      </c>
      <c r="I21" s="282">
        <f>I22+I26+I29</f>
        <v>1434.12158</v>
      </c>
      <c r="J21" s="296">
        <v>0.9985528338671492</v>
      </c>
      <c r="K21" s="290"/>
      <c r="L21" s="290"/>
      <c r="M21" s="290"/>
      <c r="N21" s="176"/>
      <c r="O21" s="307"/>
      <c r="P21" s="307"/>
      <c r="Q21" s="192"/>
      <c r="R21" s="184"/>
    </row>
    <row r="22" spans="1:18" ht="44.25" customHeight="1">
      <c r="A22" s="266" t="s">
        <v>430</v>
      </c>
      <c r="B22" s="255" t="s">
        <v>240</v>
      </c>
      <c r="C22" s="257" t="s">
        <v>389</v>
      </c>
      <c r="D22" s="257" t="s">
        <v>239</v>
      </c>
      <c r="E22" s="257" t="s">
        <v>241</v>
      </c>
      <c r="F22" s="188"/>
      <c r="G22" s="278"/>
      <c r="H22" s="282">
        <v>463.90000000000003</v>
      </c>
      <c r="I22" s="282">
        <f>I23</f>
        <v>462.9125</v>
      </c>
      <c r="J22" s="296">
        <v>0.9978713084716534</v>
      </c>
      <c r="K22" s="290"/>
      <c r="L22" s="290"/>
      <c r="M22" s="290"/>
      <c r="N22" s="187"/>
      <c r="O22" s="307"/>
      <c r="P22" s="307"/>
      <c r="Q22" s="187"/>
      <c r="R22" s="184"/>
    </row>
    <row r="23" spans="1:18" ht="16.5" customHeight="1">
      <c r="A23" s="277" t="s">
        <v>431</v>
      </c>
      <c r="B23" s="190" t="s">
        <v>231</v>
      </c>
      <c r="C23" s="256" t="s">
        <v>389</v>
      </c>
      <c r="D23" s="258" t="s">
        <v>239</v>
      </c>
      <c r="E23" s="258" t="s">
        <v>241</v>
      </c>
      <c r="F23" s="191" t="s">
        <v>232</v>
      </c>
      <c r="G23" s="191" t="s">
        <v>233</v>
      </c>
      <c r="H23" s="285">
        <v>463.90000000000003</v>
      </c>
      <c r="I23" s="297">
        <f>I24+I25</f>
        <v>462.9125</v>
      </c>
      <c r="J23" s="298">
        <v>0.9978713084716534</v>
      </c>
      <c r="K23" s="291"/>
      <c r="L23" s="291"/>
      <c r="M23" s="291"/>
      <c r="N23" s="187"/>
      <c r="O23" s="307"/>
      <c r="P23" s="307"/>
      <c r="Q23" s="187"/>
      <c r="R23" s="184"/>
    </row>
    <row r="24" spans="1:18" ht="18.75" customHeight="1">
      <c r="A24" s="277" t="s">
        <v>432</v>
      </c>
      <c r="B24" s="190" t="s">
        <v>235</v>
      </c>
      <c r="C24" s="256" t="s">
        <v>389</v>
      </c>
      <c r="D24" s="191" t="s">
        <v>239</v>
      </c>
      <c r="E24" s="258" t="s">
        <v>241</v>
      </c>
      <c r="F24" s="191" t="s">
        <v>232</v>
      </c>
      <c r="G24" s="191" t="s">
        <v>236</v>
      </c>
      <c r="H24" s="285">
        <v>364.9</v>
      </c>
      <c r="I24" s="297">
        <v>364.8175</v>
      </c>
      <c r="J24" s="298">
        <v>0.999773910660455</v>
      </c>
      <c r="K24" s="291"/>
      <c r="L24" s="291"/>
      <c r="M24" s="291"/>
      <c r="N24" s="192"/>
      <c r="O24" s="307"/>
      <c r="P24" s="307"/>
      <c r="Q24" s="192"/>
      <c r="R24" s="184"/>
    </row>
    <row r="25" spans="1:18" ht="18.75" customHeight="1">
      <c r="A25" s="277" t="s">
        <v>433</v>
      </c>
      <c r="B25" s="190" t="s">
        <v>237</v>
      </c>
      <c r="C25" s="256" t="s">
        <v>389</v>
      </c>
      <c r="D25" s="258" t="s">
        <v>239</v>
      </c>
      <c r="E25" s="258" t="s">
        <v>241</v>
      </c>
      <c r="F25" s="191" t="s">
        <v>232</v>
      </c>
      <c r="G25" s="191" t="s">
        <v>238</v>
      </c>
      <c r="H25" s="285">
        <v>99</v>
      </c>
      <c r="I25" s="285">
        <v>98.095</v>
      </c>
      <c r="J25" s="298">
        <v>0.9908585858585859</v>
      </c>
      <c r="K25" s="290"/>
      <c r="L25" s="290"/>
      <c r="M25" s="290"/>
      <c r="N25" s="176"/>
      <c r="O25" s="307"/>
      <c r="P25" s="307"/>
      <c r="Q25" s="192"/>
      <c r="R25" s="184"/>
    </row>
    <row r="26" spans="1:21" ht="64.5" customHeight="1">
      <c r="A26" s="266" t="s">
        <v>434</v>
      </c>
      <c r="B26" s="262" t="s">
        <v>242</v>
      </c>
      <c r="C26" s="256" t="s">
        <v>389</v>
      </c>
      <c r="D26" s="252" t="s">
        <v>239</v>
      </c>
      <c r="E26" s="257" t="s">
        <v>243</v>
      </c>
      <c r="F26" s="188"/>
      <c r="G26" s="278"/>
      <c r="H26" s="282">
        <v>51.7</v>
      </c>
      <c r="I26" s="282">
        <f>I27</f>
        <v>51.608</v>
      </c>
      <c r="J26" s="296">
        <v>0.9982205029013539</v>
      </c>
      <c r="K26" s="291"/>
      <c r="L26" s="291"/>
      <c r="M26" s="291"/>
      <c r="N26" s="176"/>
      <c r="O26" s="307"/>
      <c r="P26" s="307"/>
      <c r="Q26" s="192"/>
      <c r="R26" s="193"/>
      <c r="S26" s="193"/>
      <c r="T26" s="193"/>
      <c r="U26" s="193"/>
    </row>
    <row r="27" spans="1:21" ht="15.75" customHeight="1">
      <c r="A27" s="277" t="s">
        <v>435</v>
      </c>
      <c r="B27" s="190" t="s">
        <v>244</v>
      </c>
      <c r="C27" s="256" t="s">
        <v>389</v>
      </c>
      <c r="D27" s="191" t="s">
        <v>239</v>
      </c>
      <c r="E27" s="258" t="s">
        <v>243</v>
      </c>
      <c r="F27" s="191" t="s">
        <v>245</v>
      </c>
      <c r="G27" s="191" t="s">
        <v>246</v>
      </c>
      <c r="H27" s="285">
        <v>51.7</v>
      </c>
      <c r="I27" s="297">
        <f>I28</f>
        <v>51.608</v>
      </c>
      <c r="J27" s="298">
        <v>0.9982205029013539</v>
      </c>
      <c r="K27" s="291"/>
      <c r="L27" s="291"/>
      <c r="M27" s="291"/>
      <c r="N27" s="187"/>
      <c r="O27" s="307"/>
      <c r="P27" s="307"/>
      <c r="Q27" s="187"/>
      <c r="R27" s="194"/>
      <c r="S27" s="194"/>
      <c r="T27" s="193"/>
      <c r="U27" s="193"/>
    </row>
    <row r="28" spans="1:21" ht="22.5" customHeight="1">
      <c r="A28" s="277" t="s">
        <v>436</v>
      </c>
      <c r="B28" s="190" t="s">
        <v>247</v>
      </c>
      <c r="C28" s="256" t="s">
        <v>389</v>
      </c>
      <c r="D28" s="191" t="s">
        <v>239</v>
      </c>
      <c r="E28" s="258" t="s">
        <v>243</v>
      </c>
      <c r="F28" s="191" t="s">
        <v>245</v>
      </c>
      <c r="G28" s="191" t="s">
        <v>248</v>
      </c>
      <c r="H28" s="285">
        <v>51.7</v>
      </c>
      <c r="I28" s="285">
        <v>51.608</v>
      </c>
      <c r="J28" s="298">
        <v>0.9982205029013539</v>
      </c>
      <c r="K28" s="290"/>
      <c r="L28" s="290"/>
      <c r="M28" s="290"/>
      <c r="N28" s="192"/>
      <c r="O28" s="307"/>
      <c r="P28" s="307"/>
      <c r="Q28" s="195"/>
      <c r="R28" s="193"/>
      <c r="S28" s="193"/>
      <c r="T28" s="193"/>
      <c r="U28" s="193"/>
    </row>
    <row r="29" spans="1:21" ht="49.5" customHeight="1">
      <c r="A29" s="266" t="s">
        <v>437</v>
      </c>
      <c r="B29" s="262" t="s">
        <v>391</v>
      </c>
      <c r="C29" s="256" t="s">
        <v>389</v>
      </c>
      <c r="D29" s="257" t="s">
        <v>239</v>
      </c>
      <c r="E29" s="257" t="s">
        <v>249</v>
      </c>
      <c r="F29" s="188"/>
      <c r="G29" s="278"/>
      <c r="H29" s="282">
        <v>920.6000000000001</v>
      </c>
      <c r="I29" s="282">
        <f>I31+I32+I33+I35+I36+I37+I38+I39+I41+I42+I43+I44</f>
        <v>919.60108</v>
      </c>
      <c r="J29" s="296">
        <v>0.998914925048881</v>
      </c>
      <c r="K29" s="291"/>
      <c r="L29" s="291"/>
      <c r="M29" s="291"/>
      <c r="N29" s="176"/>
      <c r="O29" s="307"/>
      <c r="P29" s="307"/>
      <c r="Q29" s="195"/>
      <c r="R29" s="193"/>
      <c r="S29" s="193"/>
      <c r="T29" s="193"/>
      <c r="U29" s="193"/>
    </row>
    <row r="30" spans="1:21" s="197" customFormat="1" ht="18.75" customHeight="1">
      <c r="A30" s="277" t="s">
        <v>438</v>
      </c>
      <c r="B30" s="190" t="s">
        <v>231</v>
      </c>
      <c r="C30" s="256" t="s">
        <v>389</v>
      </c>
      <c r="D30" s="258" t="s">
        <v>239</v>
      </c>
      <c r="E30" s="258" t="s">
        <v>249</v>
      </c>
      <c r="F30" s="191" t="s">
        <v>232</v>
      </c>
      <c r="G30" s="191" t="s">
        <v>233</v>
      </c>
      <c r="H30" s="285">
        <v>818.1</v>
      </c>
      <c r="I30" s="297">
        <f>I31+I32+I33</f>
        <v>817.3375900000001</v>
      </c>
      <c r="J30" s="298">
        <v>0.9990680723627919</v>
      </c>
      <c r="K30" s="291"/>
      <c r="L30" s="291"/>
      <c r="M30" s="291"/>
      <c r="N30" s="187"/>
      <c r="O30" s="307"/>
      <c r="P30" s="307"/>
      <c r="Q30" s="195"/>
      <c r="R30" s="196"/>
      <c r="S30" s="196"/>
      <c r="T30" s="196"/>
      <c r="U30" s="196"/>
    </row>
    <row r="31" spans="1:25" s="197" customFormat="1" ht="13.5" customHeight="1">
      <c r="A31" s="277" t="s">
        <v>439</v>
      </c>
      <c r="B31" s="190" t="s">
        <v>235</v>
      </c>
      <c r="C31" s="256" t="s">
        <v>389</v>
      </c>
      <c r="D31" s="191" t="s">
        <v>239</v>
      </c>
      <c r="E31" s="258" t="s">
        <v>249</v>
      </c>
      <c r="F31" s="191" t="s">
        <v>232</v>
      </c>
      <c r="G31" s="191" t="s">
        <v>236</v>
      </c>
      <c r="H31" s="285">
        <v>631.9</v>
      </c>
      <c r="I31" s="297">
        <v>631.875</v>
      </c>
      <c r="J31" s="298">
        <v>0.9999604367779712</v>
      </c>
      <c r="K31" s="291"/>
      <c r="L31" s="291"/>
      <c r="M31" s="291"/>
      <c r="N31" s="192"/>
      <c r="O31" s="307"/>
      <c r="P31" s="307"/>
      <c r="Q31" s="195"/>
      <c r="R31" s="196"/>
      <c r="S31" s="196"/>
      <c r="T31" s="196"/>
      <c r="U31" s="196"/>
      <c r="V31" s="196"/>
      <c r="W31" s="196"/>
      <c r="X31" s="196"/>
      <c r="Y31" s="196"/>
    </row>
    <row r="32" spans="1:25" s="197" customFormat="1" ht="18" customHeight="1">
      <c r="A32" s="277" t="s">
        <v>440</v>
      </c>
      <c r="B32" s="190" t="s">
        <v>349</v>
      </c>
      <c r="C32" s="256" t="s">
        <v>389</v>
      </c>
      <c r="D32" s="191" t="s">
        <v>239</v>
      </c>
      <c r="E32" s="258" t="s">
        <v>249</v>
      </c>
      <c r="F32" s="191" t="s">
        <v>392</v>
      </c>
      <c r="G32" s="191" t="s">
        <v>350</v>
      </c>
      <c r="H32" s="285">
        <v>0.2</v>
      </c>
      <c r="I32" s="297">
        <v>0.2</v>
      </c>
      <c r="J32" s="298">
        <v>1</v>
      </c>
      <c r="K32" s="291"/>
      <c r="L32" s="291"/>
      <c r="M32" s="291"/>
      <c r="N32" s="192"/>
      <c r="O32" s="307"/>
      <c r="P32" s="307"/>
      <c r="Q32" s="195"/>
      <c r="R32" s="195"/>
      <c r="S32" s="195"/>
      <c r="T32" s="195"/>
      <c r="U32" s="195"/>
      <c r="V32" s="196"/>
      <c r="W32" s="196"/>
      <c r="X32" s="196"/>
      <c r="Y32" s="196"/>
    </row>
    <row r="33" spans="1:25" s="197" customFormat="1" ht="16.5" customHeight="1">
      <c r="A33" s="277" t="s">
        <v>441</v>
      </c>
      <c r="B33" s="190" t="s">
        <v>237</v>
      </c>
      <c r="C33" s="256" t="s">
        <v>389</v>
      </c>
      <c r="D33" s="191" t="s">
        <v>239</v>
      </c>
      <c r="E33" s="258" t="s">
        <v>249</v>
      </c>
      <c r="F33" s="191" t="s">
        <v>232</v>
      </c>
      <c r="G33" s="191" t="s">
        <v>238</v>
      </c>
      <c r="H33" s="285">
        <v>186</v>
      </c>
      <c r="I33" s="285">
        <v>185.26259</v>
      </c>
      <c r="J33" s="298">
        <v>0.9960354301075268</v>
      </c>
      <c r="K33" s="291"/>
      <c r="L33" s="291"/>
      <c r="M33" s="291"/>
      <c r="N33" s="192"/>
      <c r="O33" s="307"/>
      <c r="P33" s="307"/>
      <c r="Q33" s="195"/>
      <c r="R33" s="196"/>
      <c r="S33" s="196"/>
      <c r="T33" s="196"/>
      <c r="U33" s="196"/>
      <c r="V33" s="196"/>
      <c r="W33" s="196"/>
      <c r="X33" s="196"/>
      <c r="Y33" s="196"/>
    </row>
    <row r="34" spans="1:25" s="197" customFormat="1" ht="15.75" customHeight="1">
      <c r="A34" s="277" t="s">
        <v>442</v>
      </c>
      <c r="B34" s="190" t="s">
        <v>244</v>
      </c>
      <c r="C34" s="256" t="s">
        <v>389</v>
      </c>
      <c r="D34" s="258" t="s">
        <v>239</v>
      </c>
      <c r="E34" s="258" t="s">
        <v>249</v>
      </c>
      <c r="F34" s="258" t="s">
        <v>271</v>
      </c>
      <c r="G34" s="258" t="s">
        <v>246</v>
      </c>
      <c r="H34" s="285">
        <v>97</v>
      </c>
      <c r="I34" s="297">
        <f>SUM(I35:I38)</f>
        <v>96.875</v>
      </c>
      <c r="J34" s="298">
        <v>0.9987113402061856</v>
      </c>
      <c r="K34" s="291"/>
      <c r="L34" s="291"/>
      <c r="M34" s="291"/>
      <c r="N34" s="187"/>
      <c r="O34" s="307"/>
      <c r="P34" s="307"/>
      <c r="Q34" s="195"/>
      <c r="R34" s="198"/>
      <c r="S34" s="198"/>
      <c r="T34" s="198"/>
      <c r="U34" s="198"/>
      <c r="V34" s="196"/>
      <c r="W34" s="196"/>
      <c r="X34" s="196"/>
      <c r="Y34" s="196"/>
    </row>
    <row r="35" spans="1:25" s="180" customFormat="1" ht="18" customHeight="1">
      <c r="A35" s="277" t="s">
        <v>443</v>
      </c>
      <c r="B35" s="190" t="s">
        <v>250</v>
      </c>
      <c r="C35" s="256" t="s">
        <v>389</v>
      </c>
      <c r="D35" s="191" t="s">
        <v>239</v>
      </c>
      <c r="E35" s="258" t="s">
        <v>249</v>
      </c>
      <c r="F35" s="191" t="s">
        <v>251</v>
      </c>
      <c r="G35" s="191" t="s">
        <v>252</v>
      </c>
      <c r="H35" s="285">
        <v>15</v>
      </c>
      <c r="I35" s="297">
        <v>15</v>
      </c>
      <c r="J35" s="298">
        <v>1</v>
      </c>
      <c r="K35" s="291"/>
      <c r="L35" s="291"/>
      <c r="M35" s="291"/>
      <c r="N35" s="192"/>
      <c r="O35" s="307"/>
      <c r="P35" s="307"/>
      <c r="Q35" s="195"/>
      <c r="R35" s="199"/>
      <c r="S35" s="199"/>
      <c r="T35" s="199"/>
      <c r="U35" s="199"/>
      <c r="V35" s="199"/>
      <c r="W35" s="199"/>
      <c r="X35" s="199"/>
      <c r="Y35" s="199"/>
    </row>
    <row r="36" spans="1:25" s="180" customFormat="1" ht="16.5" customHeight="1">
      <c r="A36" s="277" t="s">
        <v>444</v>
      </c>
      <c r="B36" s="190" t="s">
        <v>253</v>
      </c>
      <c r="C36" s="256" t="s">
        <v>389</v>
      </c>
      <c r="D36" s="191" t="s">
        <v>239</v>
      </c>
      <c r="E36" s="258" t="s">
        <v>249</v>
      </c>
      <c r="F36" s="191" t="s">
        <v>251</v>
      </c>
      <c r="G36" s="191" t="s">
        <v>255</v>
      </c>
      <c r="H36" s="285">
        <v>0</v>
      </c>
      <c r="I36" s="285">
        <v>0</v>
      </c>
      <c r="J36" s="298">
        <v>0</v>
      </c>
      <c r="K36" s="291"/>
      <c r="L36" s="291"/>
      <c r="M36" s="291"/>
      <c r="N36" s="192"/>
      <c r="O36" s="307"/>
      <c r="P36" s="307"/>
      <c r="Q36" s="195"/>
      <c r="R36" s="198"/>
      <c r="S36" s="198"/>
      <c r="T36" s="198"/>
      <c r="U36" s="198"/>
      <c r="V36" s="199"/>
      <c r="W36" s="199"/>
      <c r="X36" s="199"/>
      <c r="Y36" s="199"/>
    </row>
    <row r="37" spans="1:25" s="180" customFormat="1" ht="15.75" customHeight="1">
      <c r="A37" s="277" t="s">
        <v>445</v>
      </c>
      <c r="B37" s="190" t="s">
        <v>256</v>
      </c>
      <c r="C37" s="256" t="s">
        <v>389</v>
      </c>
      <c r="D37" s="191" t="s">
        <v>239</v>
      </c>
      <c r="E37" s="258" t="s">
        <v>249</v>
      </c>
      <c r="F37" s="191" t="s">
        <v>251</v>
      </c>
      <c r="G37" s="191" t="s">
        <v>248</v>
      </c>
      <c r="H37" s="285">
        <v>0</v>
      </c>
      <c r="I37" s="297">
        <v>0</v>
      </c>
      <c r="J37" s="298">
        <v>0</v>
      </c>
      <c r="K37" s="291"/>
      <c r="L37" s="291"/>
      <c r="M37" s="291"/>
      <c r="N37" s="192"/>
      <c r="O37" s="307"/>
      <c r="P37" s="307"/>
      <c r="Q37" s="195"/>
      <c r="R37" s="199"/>
      <c r="S37" s="199"/>
      <c r="T37" s="199"/>
      <c r="U37" s="199"/>
      <c r="V37" s="199"/>
      <c r="W37" s="199"/>
      <c r="X37" s="199"/>
      <c r="Y37" s="199"/>
    </row>
    <row r="38" spans="1:25" s="180" customFormat="1" ht="17.25" customHeight="1">
      <c r="A38" s="277" t="s">
        <v>446</v>
      </c>
      <c r="B38" s="190" t="s">
        <v>256</v>
      </c>
      <c r="C38" s="256" t="s">
        <v>389</v>
      </c>
      <c r="D38" s="191" t="s">
        <v>239</v>
      </c>
      <c r="E38" s="258" t="s">
        <v>249</v>
      </c>
      <c r="F38" s="191" t="s">
        <v>254</v>
      </c>
      <c r="G38" s="191" t="s">
        <v>248</v>
      </c>
      <c r="H38" s="285">
        <v>82</v>
      </c>
      <c r="I38" s="285">
        <v>81.875</v>
      </c>
      <c r="J38" s="298">
        <v>0.9984756097560976</v>
      </c>
      <c r="K38" s="291"/>
      <c r="L38" s="291"/>
      <c r="M38" s="291"/>
      <c r="N38" s="192"/>
      <c r="O38" s="307"/>
      <c r="P38" s="307"/>
      <c r="Q38" s="195"/>
      <c r="R38" s="199"/>
      <c r="S38" s="199"/>
      <c r="T38" s="199"/>
      <c r="U38" s="199"/>
      <c r="V38" s="199"/>
      <c r="W38" s="199"/>
      <c r="X38" s="199"/>
      <c r="Y38" s="199"/>
    </row>
    <row r="39" spans="1:25" s="180" customFormat="1" ht="18" customHeight="1">
      <c r="A39" s="277" t="s">
        <v>447</v>
      </c>
      <c r="B39" s="190" t="s">
        <v>257</v>
      </c>
      <c r="C39" s="256" t="s">
        <v>389</v>
      </c>
      <c r="D39" s="191" t="s">
        <v>239</v>
      </c>
      <c r="E39" s="258" t="s">
        <v>249</v>
      </c>
      <c r="F39" s="191" t="s">
        <v>258</v>
      </c>
      <c r="G39" s="191" t="s">
        <v>259</v>
      </c>
      <c r="H39" s="285">
        <v>0.30000000000000004</v>
      </c>
      <c r="I39" s="285">
        <v>0.20049</v>
      </c>
      <c r="J39" s="298">
        <v>0.6682999999999999</v>
      </c>
      <c r="K39" s="291"/>
      <c r="L39" s="291"/>
      <c r="M39" s="291"/>
      <c r="N39" s="192"/>
      <c r="O39" s="307"/>
      <c r="P39" s="307"/>
      <c r="Q39" s="195"/>
      <c r="R39" s="199"/>
      <c r="S39" s="199"/>
      <c r="T39" s="199"/>
      <c r="U39" s="199"/>
      <c r="V39" s="199"/>
      <c r="W39" s="199"/>
      <c r="X39" s="199"/>
      <c r="Y39" s="199"/>
    </row>
    <row r="40" spans="1:25" s="180" customFormat="1" ht="17.25" customHeight="1">
      <c r="A40" s="277" t="s">
        <v>590</v>
      </c>
      <c r="B40" s="190" t="s">
        <v>260</v>
      </c>
      <c r="C40" s="256" t="s">
        <v>389</v>
      </c>
      <c r="D40" s="191" t="s">
        <v>239</v>
      </c>
      <c r="E40" s="258" t="s">
        <v>249</v>
      </c>
      <c r="F40" s="191" t="s">
        <v>271</v>
      </c>
      <c r="G40" s="191" t="s">
        <v>15</v>
      </c>
      <c r="H40" s="285">
        <v>5.2</v>
      </c>
      <c r="I40" s="297">
        <f>SUM(I41:I44)</f>
        <v>5.188</v>
      </c>
      <c r="J40" s="298">
        <v>0.9976923076923077</v>
      </c>
      <c r="K40" s="291"/>
      <c r="L40" s="291"/>
      <c r="M40" s="291"/>
      <c r="N40" s="192"/>
      <c r="O40" s="307"/>
      <c r="P40" s="307"/>
      <c r="Q40" s="195"/>
      <c r="R40" s="199"/>
      <c r="S40" s="199"/>
      <c r="T40" s="199"/>
      <c r="U40" s="199"/>
      <c r="V40" s="199"/>
      <c r="W40" s="199"/>
      <c r="X40" s="199"/>
      <c r="Y40" s="199"/>
    </row>
    <row r="41" spans="1:25" s="180" customFormat="1" ht="18" customHeight="1">
      <c r="A41" s="277" t="s">
        <v>591</v>
      </c>
      <c r="B41" s="190" t="s">
        <v>261</v>
      </c>
      <c r="C41" s="256" t="s">
        <v>389</v>
      </c>
      <c r="D41" s="191" t="s">
        <v>239</v>
      </c>
      <c r="E41" s="258" t="s">
        <v>249</v>
      </c>
      <c r="F41" s="191" t="s">
        <v>251</v>
      </c>
      <c r="G41" s="191" t="s">
        <v>262</v>
      </c>
      <c r="H41" s="285">
        <v>0</v>
      </c>
      <c r="I41" s="297">
        <v>0</v>
      </c>
      <c r="J41" s="298">
        <v>0</v>
      </c>
      <c r="K41" s="291"/>
      <c r="L41" s="291"/>
      <c r="M41" s="291"/>
      <c r="N41" s="192"/>
      <c r="O41" s="307"/>
      <c r="P41" s="307"/>
      <c r="Q41" s="192"/>
      <c r="R41" s="199"/>
      <c r="S41" s="199"/>
      <c r="T41" s="199"/>
      <c r="U41" s="199"/>
      <c r="V41" s="199"/>
      <c r="W41" s="199"/>
      <c r="X41" s="199"/>
      <c r="Y41" s="199"/>
    </row>
    <row r="42" spans="1:25" s="180" customFormat="1" ht="18" customHeight="1">
      <c r="A42" s="277" t="s">
        <v>592</v>
      </c>
      <c r="B42" s="190" t="s">
        <v>261</v>
      </c>
      <c r="C42" s="256" t="s">
        <v>389</v>
      </c>
      <c r="D42" s="191" t="s">
        <v>239</v>
      </c>
      <c r="E42" s="258" t="s">
        <v>249</v>
      </c>
      <c r="F42" s="191" t="s">
        <v>254</v>
      </c>
      <c r="G42" s="191" t="s">
        <v>262</v>
      </c>
      <c r="H42" s="285">
        <v>5.2</v>
      </c>
      <c r="I42" s="297">
        <v>5.188</v>
      </c>
      <c r="J42" s="298">
        <v>0.9976923076923077</v>
      </c>
      <c r="K42" s="291"/>
      <c r="L42" s="291"/>
      <c r="M42" s="291"/>
      <c r="N42" s="192"/>
      <c r="O42" s="307"/>
      <c r="P42" s="307"/>
      <c r="Q42" s="192"/>
      <c r="R42" s="199"/>
      <c r="S42" s="199"/>
      <c r="T42" s="199"/>
      <c r="U42" s="199"/>
      <c r="V42" s="199"/>
      <c r="W42" s="199"/>
      <c r="X42" s="199"/>
      <c r="Y42" s="199"/>
    </row>
    <row r="43" spans="1:25" s="180" customFormat="1" ht="16.5" customHeight="1">
      <c r="A43" s="277" t="s">
        <v>448</v>
      </c>
      <c r="B43" s="190" t="s">
        <v>263</v>
      </c>
      <c r="C43" s="256" t="s">
        <v>389</v>
      </c>
      <c r="D43" s="191" t="s">
        <v>239</v>
      </c>
      <c r="E43" s="258" t="s">
        <v>249</v>
      </c>
      <c r="F43" s="191" t="s">
        <v>251</v>
      </c>
      <c r="G43" s="191" t="s">
        <v>264</v>
      </c>
      <c r="H43" s="285">
        <v>0</v>
      </c>
      <c r="I43" s="297">
        <v>0</v>
      </c>
      <c r="J43" s="298">
        <v>0</v>
      </c>
      <c r="K43" s="291"/>
      <c r="L43" s="291"/>
      <c r="M43" s="291"/>
      <c r="N43" s="192"/>
      <c r="O43" s="307"/>
      <c r="P43" s="307"/>
      <c r="Q43" s="192"/>
      <c r="R43" s="199"/>
      <c r="S43" s="199"/>
      <c r="T43" s="199"/>
      <c r="U43" s="199"/>
      <c r="V43" s="199"/>
      <c r="W43" s="199"/>
      <c r="X43" s="199"/>
      <c r="Y43" s="199"/>
    </row>
    <row r="44" spans="1:25" s="180" customFormat="1" ht="19.5" customHeight="1">
      <c r="A44" s="277" t="s">
        <v>449</v>
      </c>
      <c r="B44" s="190" t="s">
        <v>263</v>
      </c>
      <c r="C44" s="256" t="s">
        <v>389</v>
      </c>
      <c r="D44" s="191" t="s">
        <v>239</v>
      </c>
      <c r="E44" s="258" t="s">
        <v>249</v>
      </c>
      <c r="F44" s="191" t="s">
        <v>254</v>
      </c>
      <c r="G44" s="191" t="s">
        <v>264</v>
      </c>
      <c r="H44" s="285">
        <v>0</v>
      </c>
      <c r="I44" s="285">
        <v>0</v>
      </c>
      <c r="J44" s="298">
        <v>0</v>
      </c>
      <c r="K44" s="290"/>
      <c r="L44" s="290"/>
      <c r="M44" s="290"/>
      <c r="N44" s="192"/>
      <c r="O44" s="307"/>
      <c r="P44" s="307"/>
      <c r="Q44" s="192"/>
      <c r="R44" s="199"/>
      <c r="S44" s="199"/>
      <c r="T44" s="199"/>
      <c r="U44" s="199"/>
      <c r="V44" s="199"/>
      <c r="W44" s="199"/>
      <c r="X44" s="199"/>
      <c r="Y44" s="199"/>
    </row>
    <row r="45" spans="1:25" s="180" customFormat="1" ht="40.5" customHeight="1">
      <c r="A45" s="266" t="s">
        <v>287</v>
      </c>
      <c r="B45" s="250" t="s">
        <v>424</v>
      </c>
      <c r="C45" s="256"/>
      <c r="D45" s="191"/>
      <c r="E45" s="258"/>
      <c r="F45" s="200"/>
      <c r="G45" s="191"/>
      <c r="H45" s="282">
        <v>0</v>
      </c>
      <c r="I45" s="282">
        <f>I46</f>
        <v>0</v>
      </c>
      <c r="J45" s="296">
        <v>0</v>
      </c>
      <c r="K45" s="290"/>
      <c r="L45" s="290"/>
      <c r="M45" s="290"/>
      <c r="N45" s="192"/>
      <c r="O45" s="307"/>
      <c r="P45" s="307"/>
      <c r="Q45" s="192"/>
      <c r="R45" s="199"/>
      <c r="S45" s="199"/>
      <c r="T45" s="199"/>
      <c r="U45" s="199"/>
      <c r="V45" s="199"/>
      <c r="W45" s="199"/>
      <c r="X45" s="199"/>
      <c r="Y45" s="199"/>
    </row>
    <row r="46" spans="1:25" s="180" customFormat="1" ht="15.75" customHeight="1">
      <c r="A46" s="276" t="s">
        <v>203</v>
      </c>
      <c r="B46" s="255" t="s">
        <v>225</v>
      </c>
      <c r="C46" s="256"/>
      <c r="D46" s="252" t="s">
        <v>226</v>
      </c>
      <c r="E46" s="258"/>
      <c r="F46" s="200"/>
      <c r="G46" s="191"/>
      <c r="H46" s="282">
        <v>0</v>
      </c>
      <c r="I46" s="282">
        <v>0</v>
      </c>
      <c r="J46" s="296">
        <v>0</v>
      </c>
      <c r="K46" s="291"/>
      <c r="L46" s="291"/>
      <c r="M46" s="291"/>
      <c r="N46" s="187"/>
      <c r="O46" s="307"/>
      <c r="P46" s="307"/>
      <c r="Q46" s="187"/>
      <c r="R46" s="199"/>
      <c r="S46" s="199"/>
      <c r="T46" s="199"/>
      <c r="U46" s="199"/>
      <c r="V46" s="199"/>
      <c r="W46" s="199"/>
      <c r="X46" s="199"/>
      <c r="Y46" s="199"/>
    </row>
    <row r="47" spans="1:25" s="180" customFormat="1" ht="36.75" customHeight="1">
      <c r="A47" s="251" t="s">
        <v>450</v>
      </c>
      <c r="B47" s="255" t="s">
        <v>397</v>
      </c>
      <c r="C47" s="251" t="s">
        <v>398</v>
      </c>
      <c r="D47" s="250" t="s">
        <v>399</v>
      </c>
      <c r="E47" s="263"/>
      <c r="F47" s="249"/>
      <c r="G47" s="263"/>
      <c r="H47" s="282">
        <v>0</v>
      </c>
      <c r="I47" s="282">
        <v>0</v>
      </c>
      <c r="J47" s="296">
        <v>0</v>
      </c>
      <c r="K47" s="291"/>
      <c r="L47" s="291"/>
      <c r="M47" s="291"/>
      <c r="N47" s="187"/>
      <c r="O47" s="307"/>
      <c r="P47" s="307"/>
      <c r="Q47" s="187"/>
      <c r="R47" s="199"/>
      <c r="S47" s="199"/>
      <c r="T47" s="199"/>
      <c r="U47" s="199"/>
      <c r="V47" s="199"/>
      <c r="W47" s="199"/>
      <c r="X47" s="199"/>
      <c r="Y47" s="199"/>
    </row>
    <row r="48" spans="1:25" s="180" customFormat="1" ht="31.5" customHeight="1">
      <c r="A48" s="251" t="s">
        <v>451</v>
      </c>
      <c r="B48" s="255" t="s">
        <v>400</v>
      </c>
      <c r="C48" s="251" t="s">
        <v>398</v>
      </c>
      <c r="D48" s="250" t="s">
        <v>399</v>
      </c>
      <c r="E48" s="250" t="s">
        <v>401</v>
      </c>
      <c r="F48" s="249"/>
      <c r="G48" s="263"/>
      <c r="H48" s="282">
        <v>0</v>
      </c>
      <c r="I48" s="282">
        <f>I49+I51+I56</f>
        <v>0</v>
      </c>
      <c r="J48" s="296">
        <v>0</v>
      </c>
      <c r="K48" s="291"/>
      <c r="L48" s="291"/>
      <c r="M48" s="291"/>
      <c r="N48" s="187"/>
      <c r="O48" s="307"/>
      <c r="P48" s="307"/>
      <c r="Q48" s="187"/>
      <c r="R48" s="199"/>
      <c r="S48" s="199"/>
      <c r="T48" s="199"/>
      <c r="U48" s="199"/>
      <c r="V48" s="199"/>
      <c r="W48" s="199"/>
      <c r="X48" s="199"/>
      <c r="Y48" s="199"/>
    </row>
    <row r="49" spans="1:25" s="180" customFormat="1" ht="19.5" customHeight="1">
      <c r="A49" s="202" t="s">
        <v>452</v>
      </c>
      <c r="B49" s="190" t="s">
        <v>231</v>
      </c>
      <c r="C49" s="202" t="s">
        <v>398</v>
      </c>
      <c r="D49" s="202" t="s">
        <v>399</v>
      </c>
      <c r="E49" s="202" t="s">
        <v>401</v>
      </c>
      <c r="F49" s="244" t="s">
        <v>254</v>
      </c>
      <c r="G49" s="202" t="s">
        <v>233</v>
      </c>
      <c r="H49" s="215">
        <v>0</v>
      </c>
      <c r="I49" s="215">
        <f>I50</f>
        <v>0</v>
      </c>
      <c r="J49" s="301">
        <v>0</v>
      </c>
      <c r="K49" s="290"/>
      <c r="L49" s="290"/>
      <c r="M49" s="290"/>
      <c r="N49" s="192"/>
      <c r="O49" s="307"/>
      <c r="P49" s="307"/>
      <c r="Q49" s="192"/>
      <c r="R49" s="199"/>
      <c r="S49" s="199"/>
      <c r="T49" s="199"/>
      <c r="U49" s="199"/>
      <c r="V49" s="199"/>
      <c r="W49" s="199"/>
      <c r="X49" s="199"/>
      <c r="Y49" s="199"/>
    </row>
    <row r="50" spans="1:25" s="180" customFormat="1" ht="18" customHeight="1">
      <c r="A50" s="202" t="s">
        <v>453</v>
      </c>
      <c r="B50" s="190" t="s">
        <v>235</v>
      </c>
      <c r="C50" s="202" t="s">
        <v>398</v>
      </c>
      <c r="D50" s="202" t="s">
        <v>399</v>
      </c>
      <c r="E50" s="202" t="s">
        <v>401</v>
      </c>
      <c r="F50" s="244" t="s">
        <v>254</v>
      </c>
      <c r="G50" s="202" t="s">
        <v>236</v>
      </c>
      <c r="H50" s="215">
        <v>0</v>
      </c>
      <c r="I50" s="215">
        <v>0</v>
      </c>
      <c r="J50" s="301">
        <v>0</v>
      </c>
      <c r="K50" s="291"/>
      <c r="L50" s="291"/>
      <c r="M50" s="291"/>
      <c r="N50" s="192"/>
      <c r="O50" s="307"/>
      <c r="P50" s="307"/>
      <c r="Q50" s="192"/>
      <c r="R50" s="199"/>
      <c r="S50" s="199"/>
      <c r="T50" s="199"/>
      <c r="U50" s="199"/>
      <c r="V50" s="199"/>
      <c r="W50" s="199"/>
      <c r="X50" s="199"/>
      <c r="Y50" s="199"/>
    </row>
    <row r="51" spans="1:25" s="180" customFormat="1" ht="15.75" customHeight="1">
      <c r="A51" s="202" t="s">
        <v>454</v>
      </c>
      <c r="B51" s="190" t="s">
        <v>244</v>
      </c>
      <c r="C51" s="202" t="s">
        <v>398</v>
      </c>
      <c r="D51" s="202" t="s">
        <v>399</v>
      </c>
      <c r="E51" s="202" t="s">
        <v>401</v>
      </c>
      <c r="F51" s="244" t="s">
        <v>254</v>
      </c>
      <c r="G51" s="202" t="s">
        <v>246</v>
      </c>
      <c r="H51" s="215">
        <v>0</v>
      </c>
      <c r="I51" s="215">
        <f>SUM(I52:I55)</f>
        <v>0</v>
      </c>
      <c r="J51" s="301">
        <v>0</v>
      </c>
      <c r="K51" s="291"/>
      <c r="L51" s="291"/>
      <c r="M51" s="291"/>
      <c r="N51" s="192"/>
      <c r="O51" s="307"/>
      <c r="P51" s="307"/>
      <c r="Q51" s="192"/>
      <c r="R51" s="199"/>
      <c r="S51" s="199"/>
      <c r="T51" s="199"/>
      <c r="U51" s="199"/>
      <c r="V51" s="199"/>
      <c r="W51" s="199"/>
      <c r="X51" s="199"/>
      <c r="Y51" s="199"/>
    </row>
    <row r="52" spans="1:25" s="180" customFormat="1" ht="17.25" customHeight="1">
      <c r="A52" s="202" t="s">
        <v>455</v>
      </c>
      <c r="B52" s="190" t="s">
        <v>250</v>
      </c>
      <c r="C52" s="202" t="s">
        <v>398</v>
      </c>
      <c r="D52" s="202" t="s">
        <v>399</v>
      </c>
      <c r="E52" s="202" t="s">
        <v>401</v>
      </c>
      <c r="F52" s="244" t="s">
        <v>254</v>
      </c>
      <c r="G52" s="202" t="s">
        <v>252</v>
      </c>
      <c r="H52" s="215">
        <v>0</v>
      </c>
      <c r="I52" s="215">
        <v>0</v>
      </c>
      <c r="J52" s="301">
        <v>0</v>
      </c>
      <c r="K52" s="291"/>
      <c r="L52" s="291"/>
      <c r="M52" s="291"/>
      <c r="N52" s="187"/>
      <c r="O52" s="307"/>
      <c r="P52" s="307"/>
      <c r="Q52" s="187"/>
      <c r="R52" s="199"/>
      <c r="S52" s="199"/>
      <c r="T52" s="199"/>
      <c r="U52" s="199"/>
      <c r="V52" s="199"/>
      <c r="W52" s="199"/>
      <c r="X52" s="199"/>
      <c r="Y52" s="199"/>
    </row>
    <row r="53" spans="1:25" ht="13.5" customHeight="1">
      <c r="A53" s="202" t="s">
        <v>456</v>
      </c>
      <c r="B53" s="190" t="s">
        <v>272</v>
      </c>
      <c r="C53" s="202" t="s">
        <v>398</v>
      </c>
      <c r="D53" s="202" t="s">
        <v>399</v>
      </c>
      <c r="E53" s="202" t="s">
        <v>401</v>
      </c>
      <c r="F53" s="244" t="s">
        <v>254</v>
      </c>
      <c r="G53" s="202" t="s">
        <v>273</v>
      </c>
      <c r="H53" s="215">
        <v>0</v>
      </c>
      <c r="I53" s="215">
        <v>0</v>
      </c>
      <c r="J53" s="301">
        <v>0</v>
      </c>
      <c r="K53" s="291"/>
      <c r="L53" s="291"/>
      <c r="M53" s="291"/>
      <c r="N53" s="192"/>
      <c r="O53" s="307"/>
      <c r="P53" s="307"/>
      <c r="Q53" s="192"/>
      <c r="R53" s="193"/>
      <c r="S53" s="193"/>
      <c r="T53" s="193"/>
      <c r="U53" s="193"/>
      <c r="V53" s="193"/>
      <c r="W53" s="193"/>
      <c r="X53" s="193"/>
      <c r="Y53" s="193"/>
    </row>
    <row r="54" spans="1:25" ht="18.75" customHeight="1">
      <c r="A54" s="202" t="s">
        <v>457</v>
      </c>
      <c r="B54" s="190" t="s">
        <v>253</v>
      </c>
      <c r="C54" s="202" t="s">
        <v>398</v>
      </c>
      <c r="D54" s="202" t="s">
        <v>399</v>
      </c>
      <c r="E54" s="202" t="s">
        <v>401</v>
      </c>
      <c r="F54" s="244" t="s">
        <v>254</v>
      </c>
      <c r="G54" s="202" t="s">
        <v>255</v>
      </c>
      <c r="H54" s="215">
        <v>0</v>
      </c>
      <c r="I54" s="215">
        <v>0</v>
      </c>
      <c r="J54" s="301">
        <v>0</v>
      </c>
      <c r="K54" s="291"/>
      <c r="L54" s="291"/>
      <c r="M54" s="291"/>
      <c r="N54" s="176"/>
      <c r="O54" s="307"/>
      <c r="P54" s="307"/>
      <c r="Q54" s="192"/>
      <c r="R54" s="193"/>
      <c r="S54" s="193"/>
      <c r="T54" s="193"/>
      <c r="U54" s="193"/>
      <c r="V54" s="193"/>
      <c r="W54" s="193"/>
      <c r="X54" s="193"/>
      <c r="Y54" s="193"/>
    </row>
    <row r="55" spans="1:25" ht="17.25" customHeight="1">
      <c r="A55" s="202" t="s">
        <v>458</v>
      </c>
      <c r="B55" s="190" t="s">
        <v>256</v>
      </c>
      <c r="C55" s="202" t="s">
        <v>398</v>
      </c>
      <c r="D55" s="202" t="s">
        <v>399</v>
      </c>
      <c r="E55" s="202" t="s">
        <v>401</v>
      </c>
      <c r="F55" s="244" t="s">
        <v>254</v>
      </c>
      <c r="G55" s="202" t="s">
        <v>248</v>
      </c>
      <c r="H55" s="215">
        <v>0</v>
      </c>
      <c r="I55" s="215">
        <v>0</v>
      </c>
      <c r="J55" s="301">
        <v>0</v>
      </c>
      <c r="K55" s="291"/>
      <c r="L55" s="291"/>
      <c r="M55" s="291"/>
      <c r="N55" s="176"/>
      <c r="O55" s="307"/>
      <c r="P55" s="307"/>
      <c r="Q55" s="192"/>
      <c r="R55" s="193"/>
      <c r="S55" s="193"/>
      <c r="T55" s="193"/>
      <c r="U55" s="193"/>
      <c r="V55" s="193"/>
      <c r="W55" s="193"/>
      <c r="X55" s="193"/>
      <c r="Y55" s="193"/>
    </row>
    <row r="56" spans="1:25" ht="16.5" customHeight="1">
      <c r="A56" s="202" t="s">
        <v>459</v>
      </c>
      <c r="B56" s="190" t="s">
        <v>260</v>
      </c>
      <c r="C56" s="202" t="s">
        <v>398</v>
      </c>
      <c r="D56" s="202" t="s">
        <v>399</v>
      </c>
      <c r="E56" s="202" t="s">
        <v>401</v>
      </c>
      <c r="F56" s="244" t="s">
        <v>254</v>
      </c>
      <c r="G56" s="202" t="s">
        <v>15</v>
      </c>
      <c r="H56" s="215">
        <v>0</v>
      </c>
      <c r="I56" s="215">
        <v>0</v>
      </c>
      <c r="J56" s="301">
        <v>0</v>
      </c>
      <c r="K56" s="291"/>
      <c r="L56" s="291"/>
      <c r="M56" s="291"/>
      <c r="N56" s="176"/>
      <c r="O56" s="307"/>
      <c r="P56" s="307"/>
      <c r="Q56" s="192"/>
      <c r="R56" s="193"/>
      <c r="S56" s="193"/>
      <c r="T56" s="193"/>
      <c r="U56" s="193"/>
      <c r="V56" s="193"/>
      <c r="W56" s="193"/>
      <c r="X56" s="193"/>
      <c r="Y56" s="193"/>
    </row>
    <row r="57" spans="1:25" ht="15" customHeight="1">
      <c r="A57" s="202" t="s">
        <v>460</v>
      </c>
      <c r="B57" s="190" t="s">
        <v>263</v>
      </c>
      <c r="C57" s="202" t="s">
        <v>398</v>
      </c>
      <c r="D57" s="202" t="s">
        <v>399</v>
      </c>
      <c r="E57" s="202" t="s">
        <v>401</v>
      </c>
      <c r="F57" s="244" t="s">
        <v>254</v>
      </c>
      <c r="G57" s="202" t="s">
        <v>264</v>
      </c>
      <c r="H57" s="215">
        <v>0</v>
      </c>
      <c r="I57" s="215">
        <v>0</v>
      </c>
      <c r="J57" s="301">
        <v>0</v>
      </c>
      <c r="K57" s="291"/>
      <c r="L57" s="291"/>
      <c r="M57" s="291"/>
      <c r="N57" s="187"/>
      <c r="O57" s="307"/>
      <c r="P57" s="307"/>
      <c r="Q57" s="187"/>
      <c r="R57" s="193"/>
      <c r="S57" s="193"/>
      <c r="T57" s="193"/>
      <c r="U57" s="193"/>
      <c r="V57" s="193"/>
      <c r="W57" s="193"/>
      <c r="X57" s="193"/>
      <c r="Y57" s="193"/>
    </row>
    <row r="58" spans="1:25" ht="20.25" customHeight="1">
      <c r="A58" s="266" t="s">
        <v>55</v>
      </c>
      <c r="B58" s="255" t="s">
        <v>425</v>
      </c>
      <c r="C58" s="251" t="s">
        <v>223</v>
      </c>
      <c r="D58" s="263"/>
      <c r="E58" s="263"/>
      <c r="F58" s="249"/>
      <c r="G58" s="263"/>
      <c r="H58" s="282">
        <f>H59+H95+H103+H111+H122+H154+H165+H183+H187</f>
        <v>15515.699999999997</v>
      </c>
      <c r="I58" s="282">
        <f>I59+I95+I103+I111+I122+I154+I165+I183+I187</f>
        <v>15449.16089</v>
      </c>
      <c r="J58" s="296">
        <v>0.9957114980310268</v>
      </c>
      <c r="K58" s="291"/>
      <c r="L58" s="291"/>
      <c r="M58" s="291"/>
      <c r="N58" s="176"/>
      <c r="O58" s="307"/>
      <c r="P58" s="307"/>
      <c r="Q58" s="192"/>
      <c r="R58" s="193"/>
      <c r="S58" s="193"/>
      <c r="T58" s="193"/>
      <c r="U58" s="193"/>
      <c r="V58" s="193"/>
      <c r="W58" s="193"/>
      <c r="X58" s="193"/>
      <c r="Y58" s="193"/>
    </row>
    <row r="59" spans="1:25" ht="20.25" customHeight="1">
      <c r="A59" s="276" t="s">
        <v>58</v>
      </c>
      <c r="B59" s="255" t="s">
        <v>225</v>
      </c>
      <c r="C59" s="256"/>
      <c r="D59" s="252" t="s">
        <v>226</v>
      </c>
      <c r="E59" s="266"/>
      <c r="F59" s="266"/>
      <c r="G59" s="266"/>
      <c r="H59" s="282">
        <f>H60+H89</f>
        <v>5380.4</v>
      </c>
      <c r="I59" s="282">
        <f>I60+I89</f>
        <v>5375.055310000001</v>
      </c>
      <c r="J59" s="296">
        <v>0.9990066370530074</v>
      </c>
      <c r="K59" s="291"/>
      <c r="L59" s="291"/>
      <c r="M59" s="291"/>
      <c r="N59" s="176"/>
      <c r="O59" s="307"/>
      <c r="P59" s="307"/>
      <c r="Q59" s="192"/>
      <c r="R59" s="193"/>
      <c r="S59" s="193"/>
      <c r="T59" s="193"/>
      <c r="U59" s="193"/>
      <c r="V59" s="193"/>
      <c r="W59" s="193"/>
      <c r="X59" s="193"/>
      <c r="Y59" s="193"/>
    </row>
    <row r="60" spans="1:25" ht="62.25" customHeight="1">
      <c r="A60" s="280" t="s">
        <v>461</v>
      </c>
      <c r="B60" s="255" t="s">
        <v>266</v>
      </c>
      <c r="C60" s="252" t="s">
        <v>223</v>
      </c>
      <c r="D60" s="252" t="s">
        <v>267</v>
      </c>
      <c r="E60" s="191"/>
      <c r="F60" s="200"/>
      <c r="G60" s="278"/>
      <c r="H60" s="282">
        <f>H61+H65</f>
        <v>5244.4</v>
      </c>
      <c r="I60" s="282">
        <f>I61+I65+I86</f>
        <v>5239.059310000001</v>
      </c>
      <c r="J60" s="296">
        <v>0.9989816394630465</v>
      </c>
      <c r="K60" s="291"/>
      <c r="L60" s="291"/>
      <c r="M60" s="291"/>
      <c r="N60" s="176"/>
      <c r="O60" s="307"/>
      <c r="P60" s="307"/>
      <c r="Q60" s="192"/>
      <c r="R60" s="193"/>
      <c r="S60" s="193"/>
      <c r="T60" s="193"/>
      <c r="U60" s="193"/>
      <c r="V60" s="193"/>
      <c r="W60" s="193"/>
      <c r="X60" s="193"/>
      <c r="Y60" s="193"/>
    </row>
    <row r="61" spans="1:25" ht="28.5" customHeight="1">
      <c r="A61" s="280" t="s">
        <v>302</v>
      </c>
      <c r="B61" s="255" t="s">
        <v>268</v>
      </c>
      <c r="C61" s="251" t="s">
        <v>223</v>
      </c>
      <c r="D61" s="251" t="s">
        <v>267</v>
      </c>
      <c r="E61" s="250" t="s">
        <v>269</v>
      </c>
      <c r="F61" s="201"/>
      <c r="G61" s="274"/>
      <c r="H61" s="282">
        <v>479</v>
      </c>
      <c r="I61" s="282">
        <f>I62</f>
        <v>478.967</v>
      </c>
      <c r="J61" s="296">
        <v>0.9999311064718163</v>
      </c>
      <c r="K61" s="291"/>
      <c r="L61" s="291"/>
      <c r="M61" s="291"/>
      <c r="N61" s="176"/>
      <c r="O61" s="307"/>
      <c r="P61" s="307"/>
      <c r="Q61" s="192"/>
      <c r="R61" s="193"/>
      <c r="S61" s="193"/>
      <c r="T61" s="193"/>
      <c r="U61" s="193"/>
      <c r="V61" s="193"/>
      <c r="W61" s="193"/>
      <c r="X61" s="193"/>
      <c r="Y61" s="193"/>
    </row>
    <row r="62" spans="1:25" ht="15" customHeight="1">
      <c r="A62" s="277" t="s">
        <v>404</v>
      </c>
      <c r="B62" s="190" t="s">
        <v>231</v>
      </c>
      <c r="C62" s="202" t="s">
        <v>223</v>
      </c>
      <c r="D62" s="202" t="s">
        <v>267</v>
      </c>
      <c r="E62" s="202" t="s">
        <v>269</v>
      </c>
      <c r="F62" s="202" t="s">
        <v>393</v>
      </c>
      <c r="G62" s="202" t="s">
        <v>233</v>
      </c>
      <c r="H62" s="215">
        <v>479</v>
      </c>
      <c r="I62" s="215">
        <f>I63+I64</f>
        <v>478.967</v>
      </c>
      <c r="J62" s="301">
        <v>0.9999311064718163</v>
      </c>
      <c r="K62" s="291"/>
      <c r="L62" s="291"/>
      <c r="M62" s="291"/>
      <c r="N62" s="176"/>
      <c r="O62" s="307"/>
      <c r="P62" s="307"/>
      <c r="Q62" s="192"/>
      <c r="R62" s="193"/>
      <c r="S62" s="193"/>
      <c r="T62" s="193"/>
      <c r="U62" s="193"/>
      <c r="V62" s="193"/>
      <c r="W62" s="193"/>
      <c r="X62" s="193"/>
      <c r="Y62" s="193"/>
    </row>
    <row r="63" spans="1:25" ht="16.5" customHeight="1">
      <c r="A63" s="277" t="s">
        <v>462</v>
      </c>
      <c r="B63" s="190" t="s">
        <v>235</v>
      </c>
      <c r="C63" s="202" t="s">
        <v>223</v>
      </c>
      <c r="D63" s="202" t="s">
        <v>267</v>
      </c>
      <c r="E63" s="202" t="s">
        <v>269</v>
      </c>
      <c r="F63" s="202" t="s">
        <v>232</v>
      </c>
      <c r="G63" s="202" t="s">
        <v>236</v>
      </c>
      <c r="H63" s="215">
        <v>373.9</v>
      </c>
      <c r="I63" s="215">
        <v>373.9</v>
      </c>
      <c r="J63" s="301">
        <v>1</v>
      </c>
      <c r="K63" s="291"/>
      <c r="L63" s="291"/>
      <c r="M63" s="291"/>
      <c r="N63" s="176"/>
      <c r="O63" s="307"/>
      <c r="P63" s="307"/>
      <c r="Q63" s="192"/>
      <c r="R63" s="193"/>
      <c r="S63" s="193"/>
      <c r="T63" s="193"/>
      <c r="U63" s="193"/>
      <c r="V63" s="193"/>
      <c r="W63" s="193"/>
      <c r="X63" s="193"/>
      <c r="Y63" s="193"/>
    </row>
    <row r="64" spans="1:25" ht="16.5" customHeight="1">
      <c r="A64" s="277" t="s">
        <v>463</v>
      </c>
      <c r="B64" s="190" t="s">
        <v>237</v>
      </c>
      <c r="C64" s="202" t="s">
        <v>223</v>
      </c>
      <c r="D64" s="202" t="s">
        <v>267</v>
      </c>
      <c r="E64" s="202" t="s">
        <v>269</v>
      </c>
      <c r="F64" s="202" t="s">
        <v>232</v>
      </c>
      <c r="G64" s="202" t="s">
        <v>238</v>
      </c>
      <c r="H64" s="215">
        <v>105.1</v>
      </c>
      <c r="I64" s="215">
        <v>105.067</v>
      </c>
      <c r="J64" s="301">
        <v>0.999686013320647</v>
      </c>
      <c r="K64" s="291"/>
      <c r="L64" s="291"/>
      <c r="M64" s="291"/>
      <c r="N64" s="176"/>
      <c r="O64" s="307"/>
      <c r="P64" s="307"/>
      <c r="Q64" s="192"/>
      <c r="R64" s="193"/>
      <c r="S64" s="193"/>
      <c r="T64" s="193"/>
      <c r="U64" s="193"/>
      <c r="V64" s="193"/>
      <c r="W64" s="193"/>
      <c r="X64" s="193"/>
      <c r="Y64" s="193"/>
    </row>
    <row r="65" spans="1:25" ht="47.25" customHeight="1">
      <c r="A65" s="280" t="s">
        <v>464</v>
      </c>
      <c r="B65" s="255" t="s">
        <v>394</v>
      </c>
      <c r="C65" s="251" t="s">
        <v>223</v>
      </c>
      <c r="D65" s="250" t="s">
        <v>267</v>
      </c>
      <c r="E65" s="250" t="s">
        <v>270</v>
      </c>
      <c r="F65" s="267"/>
      <c r="G65" s="274"/>
      <c r="H65" s="243">
        <f>H66+H70+H79+H80+H81</f>
        <v>4765.4</v>
      </c>
      <c r="I65" s="282">
        <f>I66+I70+I79+I80+I81</f>
        <v>4760.092310000001</v>
      </c>
      <c r="J65" s="296">
        <v>0.9988862026272719</v>
      </c>
      <c r="K65" s="291"/>
      <c r="L65" s="291"/>
      <c r="M65" s="291"/>
      <c r="N65" s="176"/>
      <c r="O65" s="307"/>
      <c r="P65" s="307"/>
      <c r="Q65" s="192"/>
      <c r="R65" s="193"/>
      <c r="S65" s="193"/>
      <c r="T65" s="193"/>
      <c r="U65" s="193"/>
      <c r="V65" s="193"/>
      <c r="W65" s="193"/>
      <c r="X65" s="193"/>
      <c r="Y65" s="193"/>
    </row>
    <row r="66" spans="1:25" ht="18" customHeight="1">
      <c r="A66" s="206" t="s">
        <v>465</v>
      </c>
      <c r="B66" s="190" t="s">
        <v>231</v>
      </c>
      <c r="C66" s="202" t="s">
        <v>223</v>
      </c>
      <c r="D66" s="202" t="s">
        <v>267</v>
      </c>
      <c r="E66" s="202" t="s">
        <v>270</v>
      </c>
      <c r="F66" s="244" t="s">
        <v>232</v>
      </c>
      <c r="G66" s="202" t="s">
        <v>233</v>
      </c>
      <c r="H66" s="215">
        <f>H67+H68+H69</f>
        <v>3590.4</v>
      </c>
      <c r="I66" s="215">
        <f>I67+I68+I69</f>
        <v>3590.21187</v>
      </c>
      <c r="J66" s="301">
        <v>0.9999476019385026</v>
      </c>
      <c r="K66" s="291"/>
      <c r="L66" s="291"/>
      <c r="M66" s="291"/>
      <c r="N66" s="203"/>
      <c r="O66" s="307"/>
      <c r="P66" s="307"/>
      <c r="Q66" s="204"/>
      <c r="R66" s="204"/>
      <c r="S66" s="204"/>
      <c r="T66" s="204"/>
      <c r="U66" s="193"/>
      <c r="V66" s="193"/>
      <c r="W66" s="193"/>
      <c r="X66" s="193"/>
      <c r="Y66" s="193"/>
    </row>
    <row r="67" spans="1:25" ht="16.5" customHeight="1">
      <c r="A67" s="206" t="s">
        <v>466</v>
      </c>
      <c r="B67" s="190" t="s">
        <v>235</v>
      </c>
      <c r="C67" s="202" t="s">
        <v>223</v>
      </c>
      <c r="D67" s="202" t="s">
        <v>267</v>
      </c>
      <c r="E67" s="202" t="s">
        <v>270</v>
      </c>
      <c r="F67" s="244" t="s">
        <v>232</v>
      </c>
      <c r="G67" s="202" t="s">
        <v>236</v>
      </c>
      <c r="H67" s="215">
        <v>2705</v>
      </c>
      <c r="I67" s="215">
        <v>2704.92955</v>
      </c>
      <c r="J67" s="301">
        <v>0.9999739556377079</v>
      </c>
      <c r="K67" s="291"/>
      <c r="L67" s="291"/>
      <c r="M67" s="291"/>
      <c r="N67" s="203"/>
      <c r="O67" s="307"/>
      <c r="P67" s="307"/>
      <c r="Q67" s="204"/>
      <c r="R67" s="204"/>
      <c r="S67" s="204"/>
      <c r="T67" s="204"/>
      <c r="U67" s="193"/>
      <c r="V67" s="193"/>
      <c r="W67" s="193"/>
      <c r="X67" s="193"/>
      <c r="Y67" s="193"/>
    </row>
    <row r="68" spans="1:25" ht="13.5" customHeight="1">
      <c r="A68" s="206" t="s">
        <v>467</v>
      </c>
      <c r="B68" s="190" t="s">
        <v>349</v>
      </c>
      <c r="C68" s="202" t="s">
        <v>223</v>
      </c>
      <c r="D68" s="202" t="s">
        <v>267</v>
      </c>
      <c r="E68" s="202" t="s">
        <v>270</v>
      </c>
      <c r="F68" s="244" t="s">
        <v>392</v>
      </c>
      <c r="G68" s="202" t="s">
        <v>350</v>
      </c>
      <c r="H68" s="215">
        <v>0.3</v>
      </c>
      <c r="I68" s="215">
        <v>0.25</v>
      </c>
      <c r="J68" s="301">
        <v>0.8333333333333334</v>
      </c>
      <c r="K68" s="291"/>
      <c r="L68" s="291"/>
      <c r="M68" s="291"/>
      <c r="N68" s="205"/>
      <c r="O68" s="307"/>
      <c r="P68" s="307"/>
      <c r="Q68" s="204"/>
      <c r="R68" s="204"/>
      <c r="S68" s="204"/>
      <c r="T68" s="204"/>
      <c r="U68" s="193"/>
      <c r="V68" s="193"/>
      <c r="W68" s="193"/>
      <c r="X68" s="193"/>
      <c r="Y68" s="193"/>
    </row>
    <row r="69" spans="1:25" ht="16.5" customHeight="1">
      <c r="A69" s="206" t="s">
        <v>468</v>
      </c>
      <c r="B69" s="190" t="s">
        <v>237</v>
      </c>
      <c r="C69" s="202" t="s">
        <v>223</v>
      </c>
      <c r="D69" s="202" t="s">
        <v>267</v>
      </c>
      <c r="E69" s="202" t="s">
        <v>270</v>
      </c>
      <c r="F69" s="244" t="s">
        <v>232</v>
      </c>
      <c r="G69" s="202" t="s">
        <v>238</v>
      </c>
      <c r="H69" s="215">
        <v>885.1</v>
      </c>
      <c r="I69" s="215">
        <v>885.03232</v>
      </c>
      <c r="J69" s="301">
        <v>0.9999235340639476</v>
      </c>
      <c r="K69" s="291"/>
      <c r="L69" s="291"/>
      <c r="M69" s="291"/>
      <c r="N69" s="192"/>
      <c r="O69" s="307"/>
      <c r="P69" s="307"/>
      <c r="Q69" s="192"/>
      <c r="R69" s="193"/>
      <c r="S69" s="193"/>
      <c r="T69" s="193"/>
      <c r="U69" s="193"/>
      <c r="V69" s="193"/>
      <c r="W69" s="193"/>
      <c r="X69" s="193"/>
      <c r="Y69" s="193"/>
    </row>
    <row r="70" spans="1:25" ht="15" customHeight="1">
      <c r="A70" s="206" t="s">
        <v>469</v>
      </c>
      <c r="B70" s="190" t="s">
        <v>244</v>
      </c>
      <c r="C70" s="202" t="s">
        <v>223</v>
      </c>
      <c r="D70" s="202" t="s">
        <v>267</v>
      </c>
      <c r="E70" s="202" t="s">
        <v>270</v>
      </c>
      <c r="F70" s="202" t="s">
        <v>271</v>
      </c>
      <c r="G70" s="202" t="s">
        <v>246</v>
      </c>
      <c r="H70" s="215">
        <v>883.0999999999999</v>
      </c>
      <c r="I70" s="215">
        <f>SUM(I71:I78)</f>
        <v>880.00684</v>
      </c>
      <c r="J70" s="301">
        <v>0.9964973842146984</v>
      </c>
      <c r="K70" s="290"/>
      <c r="L70" s="290"/>
      <c r="M70" s="290"/>
      <c r="N70" s="176"/>
      <c r="O70" s="307"/>
      <c r="P70" s="307"/>
      <c r="Q70" s="192"/>
      <c r="R70" s="193"/>
      <c r="S70" s="193"/>
      <c r="T70" s="193"/>
      <c r="U70" s="193"/>
      <c r="V70" s="193"/>
      <c r="W70" s="193"/>
      <c r="X70" s="193"/>
      <c r="Y70" s="193"/>
    </row>
    <row r="71" spans="1:25" ht="17.25" customHeight="1">
      <c r="A71" s="206" t="s">
        <v>470</v>
      </c>
      <c r="B71" s="190" t="s">
        <v>250</v>
      </c>
      <c r="C71" s="202" t="s">
        <v>223</v>
      </c>
      <c r="D71" s="202" t="s">
        <v>267</v>
      </c>
      <c r="E71" s="202" t="s">
        <v>270</v>
      </c>
      <c r="F71" s="202" t="s">
        <v>251</v>
      </c>
      <c r="G71" s="202" t="s">
        <v>252</v>
      </c>
      <c r="H71" s="215">
        <v>60</v>
      </c>
      <c r="I71" s="215">
        <v>59.63825</v>
      </c>
      <c r="J71" s="301">
        <v>0.9939708333333334</v>
      </c>
      <c r="K71" s="291"/>
      <c r="L71" s="291"/>
      <c r="M71" s="291"/>
      <c r="N71" s="176"/>
      <c r="O71" s="307"/>
      <c r="P71" s="307"/>
      <c r="Q71" s="192"/>
      <c r="R71" s="193"/>
      <c r="S71" s="193"/>
      <c r="T71" s="193"/>
      <c r="U71" s="193"/>
      <c r="V71" s="193"/>
      <c r="W71" s="193"/>
      <c r="X71" s="193"/>
      <c r="Y71" s="193"/>
    </row>
    <row r="72" spans="1:25" ht="12.75" customHeight="1">
      <c r="A72" s="206" t="s">
        <v>471</v>
      </c>
      <c r="B72" s="190" t="s">
        <v>250</v>
      </c>
      <c r="C72" s="202" t="s">
        <v>223</v>
      </c>
      <c r="D72" s="202" t="s">
        <v>267</v>
      </c>
      <c r="E72" s="202" t="s">
        <v>270</v>
      </c>
      <c r="F72" s="202" t="s">
        <v>254</v>
      </c>
      <c r="G72" s="202" t="s">
        <v>252</v>
      </c>
      <c r="H72" s="215">
        <v>3.8</v>
      </c>
      <c r="I72" s="215">
        <v>3.02393</v>
      </c>
      <c r="J72" s="301">
        <v>0.795771052631579</v>
      </c>
      <c r="K72" s="291"/>
      <c r="L72" s="291"/>
      <c r="M72" s="291"/>
      <c r="N72" s="176"/>
      <c r="O72" s="307"/>
      <c r="P72" s="307"/>
      <c r="Q72" s="192"/>
      <c r="R72" s="193"/>
      <c r="S72" s="193"/>
      <c r="T72" s="193"/>
      <c r="U72" s="193"/>
      <c r="V72" s="193"/>
      <c r="W72" s="193"/>
      <c r="X72" s="193"/>
      <c r="Y72" s="193"/>
    </row>
    <row r="73" spans="1:25" ht="16.5" customHeight="1">
      <c r="A73" s="206" t="s">
        <v>472</v>
      </c>
      <c r="B73" s="190" t="s">
        <v>272</v>
      </c>
      <c r="C73" s="202" t="s">
        <v>223</v>
      </c>
      <c r="D73" s="202" t="s">
        <v>267</v>
      </c>
      <c r="E73" s="202" t="s">
        <v>270</v>
      </c>
      <c r="F73" s="202" t="s">
        <v>254</v>
      </c>
      <c r="G73" s="202" t="s">
        <v>273</v>
      </c>
      <c r="H73" s="215">
        <v>17</v>
      </c>
      <c r="I73" s="215">
        <v>16.965</v>
      </c>
      <c r="J73" s="301">
        <v>0.9979411764705882</v>
      </c>
      <c r="K73" s="290"/>
      <c r="L73" s="290"/>
      <c r="M73" s="290"/>
      <c r="N73" s="176"/>
      <c r="O73" s="307"/>
      <c r="P73" s="307"/>
      <c r="Q73" s="192"/>
      <c r="R73" s="193"/>
      <c r="S73" s="193"/>
      <c r="T73" s="193"/>
      <c r="U73" s="193"/>
      <c r="V73" s="193"/>
      <c r="W73" s="193"/>
      <c r="X73" s="193"/>
      <c r="Y73" s="193"/>
    </row>
    <row r="74" spans="1:25" ht="14.25" customHeight="1">
      <c r="A74" s="206" t="s">
        <v>473</v>
      </c>
      <c r="B74" s="190" t="s">
        <v>274</v>
      </c>
      <c r="C74" s="202" t="s">
        <v>223</v>
      </c>
      <c r="D74" s="202" t="s">
        <v>267</v>
      </c>
      <c r="E74" s="202" t="s">
        <v>270</v>
      </c>
      <c r="F74" s="202" t="s">
        <v>254</v>
      </c>
      <c r="G74" s="202" t="s">
        <v>275</v>
      </c>
      <c r="H74" s="215">
        <v>55</v>
      </c>
      <c r="I74" s="215">
        <v>54.10911</v>
      </c>
      <c r="J74" s="301">
        <v>0.9838020000000001</v>
      </c>
      <c r="K74" s="290"/>
      <c r="L74" s="290"/>
      <c r="M74" s="290"/>
      <c r="N74" s="187"/>
      <c r="O74" s="307"/>
      <c r="P74" s="307"/>
      <c r="Q74" s="187"/>
      <c r="R74" s="193"/>
      <c r="S74" s="193"/>
      <c r="T74" s="193"/>
      <c r="U74" s="193"/>
      <c r="V74" s="193"/>
      <c r="W74" s="193"/>
      <c r="X74" s="193"/>
      <c r="Y74" s="193"/>
    </row>
    <row r="75" spans="1:25" s="180" customFormat="1" ht="15" customHeight="1">
      <c r="A75" s="206" t="s">
        <v>474</v>
      </c>
      <c r="B75" s="190" t="s">
        <v>253</v>
      </c>
      <c r="C75" s="202" t="s">
        <v>223</v>
      </c>
      <c r="D75" s="202" t="s">
        <v>267</v>
      </c>
      <c r="E75" s="202" t="s">
        <v>270</v>
      </c>
      <c r="F75" s="202" t="s">
        <v>251</v>
      </c>
      <c r="G75" s="202" t="s">
        <v>255</v>
      </c>
      <c r="H75" s="215">
        <v>18</v>
      </c>
      <c r="I75" s="215">
        <v>17.09245</v>
      </c>
      <c r="J75" s="301">
        <v>0.9495805555555555</v>
      </c>
      <c r="K75" s="291"/>
      <c r="L75" s="291"/>
      <c r="M75" s="291"/>
      <c r="N75" s="192"/>
      <c r="O75" s="307"/>
      <c r="P75" s="307"/>
      <c r="Q75" s="192"/>
      <c r="R75" s="199"/>
      <c r="S75" s="199"/>
      <c r="T75" s="199"/>
      <c r="U75" s="199"/>
      <c r="V75" s="199"/>
      <c r="W75" s="199"/>
      <c r="X75" s="199"/>
      <c r="Y75" s="199"/>
    </row>
    <row r="76" spans="1:25" s="180" customFormat="1" ht="15.75" customHeight="1">
      <c r="A76" s="206" t="s">
        <v>475</v>
      </c>
      <c r="B76" s="190" t="s">
        <v>253</v>
      </c>
      <c r="C76" s="202" t="s">
        <v>223</v>
      </c>
      <c r="D76" s="202" t="s">
        <v>267</v>
      </c>
      <c r="E76" s="202" t="s">
        <v>270</v>
      </c>
      <c r="F76" s="202" t="s">
        <v>254</v>
      </c>
      <c r="G76" s="202" t="s">
        <v>255</v>
      </c>
      <c r="H76" s="215">
        <v>73</v>
      </c>
      <c r="I76" s="215">
        <v>72.98763</v>
      </c>
      <c r="J76" s="301">
        <v>0.9998305479452054</v>
      </c>
      <c r="K76" s="291"/>
      <c r="L76" s="291"/>
      <c r="M76" s="291"/>
      <c r="N76" s="192"/>
      <c r="O76" s="307"/>
      <c r="P76" s="307"/>
      <c r="Q76" s="192"/>
      <c r="R76" s="199"/>
      <c r="S76" s="199"/>
      <c r="T76" s="199"/>
      <c r="U76" s="199"/>
      <c r="V76" s="199"/>
      <c r="W76" s="199"/>
      <c r="X76" s="199"/>
      <c r="Y76" s="199"/>
    </row>
    <row r="77" spans="1:25" s="180" customFormat="1" ht="17.25" customHeight="1">
      <c r="A77" s="206" t="s">
        <v>476</v>
      </c>
      <c r="B77" s="190" t="s">
        <v>256</v>
      </c>
      <c r="C77" s="202" t="s">
        <v>223</v>
      </c>
      <c r="D77" s="202" t="s">
        <v>267</v>
      </c>
      <c r="E77" s="202" t="s">
        <v>270</v>
      </c>
      <c r="F77" s="202" t="s">
        <v>251</v>
      </c>
      <c r="G77" s="202" t="s">
        <v>248</v>
      </c>
      <c r="H77" s="215">
        <v>152.2</v>
      </c>
      <c r="I77" s="215">
        <v>152.18668</v>
      </c>
      <c r="J77" s="301">
        <v>0.9999124835742444</v>
      </c>
      <c r="K77" s="291"/>
      <c r="L77" s="291"/>
      <c r="M77" s="291"/>
      <c r="N77" s="187"/>
      <c r="O77" s="307"/>
      <c r="P77" s="307"/>
      <c r="Q77" s="187"/>
      <c r="R77" s="199"/>
      <c r="S77" s="199"/>
      <c r="T77" s="199"/>
      <c r="U77" s="199"/>
      <c r="V77" s="199"/>
      <c r="W77" s="199"/>
      <c r="X77" s="199"/>
      <c r="Y77" s="199"/>
    </row>
    <row r="78" spans="1:25" s="180" customFormat="1" ht="13.5" customHeight="1">
      <c r="A78" s="206" t="s">
        <v>477</v>
      </c>
      <c r="B78" s="190" t="s">
        <v>256</v>
      </c>
      <c r="C78" s="202" t="s">
        <v>223</v>
      </c>
      <c r="D78" s="202" t="s">
        <v>267</v>
      </c>
      <c r="E78" s="202" t="s">
        <v>270</v>
      </c>
      <c r="F78" s="202" t="s">
        <v>254</v>
      </c>
      <c r="G78" s="202" t="s">
        <v>248</v>
      </c>
      <c r="H78" s="215">
        <v>504.1</v>
      </c>
      <c r="I78" s="215">
        <v>504.00379</v>
      </c>
      <c r="J78" s="301">
        <v>0.9998091450109104</v>
      </c>
      <c r="K78" s="291"/>
      <c r="L78" s="291"/>
      <c r="M78" s="291"/>
      <c r="N78" s="187"/>
      <c r="O78" s="307"/>
      <c r="P78" s="307"/>
      <c r="Q78" s="187"/>
      <c r="R78" s="199"/>
      <c r="S78" s="199"/>
      <c r="T78" s="199"/>
      <c r="U78" s="199"/>
      <c r="V78" s="199"/>
      <c r="W78" s="199"/>
      <c r="X78" s="199"/>
      <c r="Y78" s="199"/>
    </row>
    <row r="79" spans="1:25" s="180" customFormat="1" ht="14.25" customHeight="1">
      <c r="A79" s="206" t="s">
        <v>478</v>
      </c>
      <c r="B79" s="190" t="s">
        <v>257</v>
      </c>
      <c r="C79" s="202" t="s">
        <v>223</v>
      </c>
      <c r="D79" s="202" t="s">
        <v>267</v>
      </c>
      <c r="E79" s="202" t="s">
        <v>270</v>
      </c>
      <c r="F79" s="202" t="s">
        <v>276</v>
      </c>
      <c r="G79" s="202" t="s">
        <v>259</v>
      </c>
      <c r="H79" s="215">
        <v>46</v>
      </c>
      <c r="I79" s="215">
        <v>45.145</v>
      </c>
      <c r="J79" s="301">
        <v>0.981413043478261</v>
      </c>
      <c r="K79" s="291"/>
      <c r="L79" s="291"/>
      <c r="M79" s="291"/>
      <c r="N79" s="192"/>
      <c r="O79" s="307"/>
      <c r="P79" s="307"/>
      <c r="Q79" s="192"/>
      <c r="R79" s="199"/>
      <c r="S79" s="199"/>
      <c r="T79" s="199"/>
      <c r="U79" s="199"/>
      <c r="V79" s="199"/>
      <c r="W79" s="199"/>
      <c r="X79" s="199"/>
      <c r="Y79" s="199"/>
    </row>
    <row r="80" spans="1:25" s="180" customFormat="1" ht="18" customHeight="1">
      <c r="A80" s="206" t="s">
        <v>479</v>
      </c>
      <c r="B80" s="190" t="s">
        <v>257</v>
      </c>
      <c r="C80" s="202" t="s">
        <v>223</v>
      </c>
      <c r="D80" s="202" t="s">
        <v>267</v>
      </c>
      <c r="E80" s="202" t="s">
        <v>270</v>
      </c>
      <c r="F80" s="202" t="s">
        <v>258</v>
      </c>
      <c r="G80" s="202" t="s">
        <v>259</v>
      </c>
      <c r="H80" s="215">
        <v>14.2</v>
      </c>
      <c r="I80" s="215">
        <v>13.28102</v>
      </c>
      <c r="J80" s="301">
        <v>0.9352830985915493</v>
      </c>
      <c r="K80" s="291"/>
      <c r="L80" s="291"/>
      <c r="M80" s="291"/>
      <c r="N80" s="192"/>
      <c r="O80" s="307"/>
      <c r="P80" s="307"/>
      <c r="Q80" s="192"/>
      <c r="R80" s="199"/>
      <c r="S80" s="199"/>
      <c r="T80" s="199"/>
      <c r="U80" s="199"/>
      <c r="V80" s="199"/>
      <c r="W80" s="199"/>
      <c r="X80" s="199"/>
      <c r="Y80" s="199"/>
    </row>
    <row r="81" spans="1:25" s="180" customFormat="1" ht="12.75" customHeight="1">
      <c r="A81" s="206" t="s">
        <v>480</v>
      </c>
      <c r="B81" s="190" t="s">
        <v>260</v>
      </c>
      <c r="C81" s="202" t="s">
        <v>223</v>
      </c>
      <c r="D81" s="202" t="s">
        <v>267</v>
      </c>
      <c r="E81" s="202" t="s">
        <v>270</v>
      </c>
      <c r="F81" s="202" t="s">
        <v>271</v>
      </c>
      <c r="G81" s="202" t="s">
        <v>15</v>
      </c>
      <c r="H81" s="215">
        <v>231.7</v>
      </c>
      <c r="I81" s="215">
        <f>I82+I83+I84+I85</f>
        <v>231.44758</v>
      </c>
      <c r="J81" s="301">
        <v>0.9989105740181269</v>
      </c>
      <c r="K81" s="291"/>
      <c r="L81" s="291"/>
      <c r="M81" s="291"/>
      <c r="N81" s="187"/>
      <c r="O81" s="307"/>
      <c r="P81" s="307"/>
      <c r="Q81" s="192"/>
      <c r="R81" s="199"/>
      <c r="S81" s="199"/>
      <c r="T81" s="199"/>
      <c r="U81" s="199"/>
      <c r="V81" s="199"/>
      <c r="W81" s="199"/>
      <c r="X81" s="199"/>
      <c r="Y81" s="199"/>
    </row>
    <row r="82" spans="1:25" s="180" customFormat="1" ht="17.25" customHeight="1">
      <c r="A82" s="206" t="s">
        <v>481</v>
      </c>
      <c r="B82" s="190" t="s">
        <v>261</v>
      </c>
      <c r="C82" s="202" t="s">
        <v>223</v>
      </c>
      <c r="D82" s="202" t="s">
        <v>267</v>
      </c>
      <c r="E82" s="202" t="s">
        <v>270</v>
      </c>
      <c r="F82" s="202" t="s">
        <v>251</v>
      </c>
      <c r="G82" s="202" t="s">
        <v>262</v>
      </c>
      <c r="H82" s="215">
        <v>0</v>
      </c>
      <c r="I82" s="215">
        <f>I83</f>
        <v>0</v>
      </c>
      <c r="J82" s="301">
        <v>0</v>
      </c>
      <c r="K82" s="291"/>
      <c r="L82" s="291"/>
      <c r="M82" s="291"/>
      <c r="N82" s="192"/>
      <c r="O82" s="307"/>
      <c r="P82" s="307"/>
      <c r="Q82" s="192"/>
      <c r="R82" s="199"/>
      <c r="S82" s="199"/>
      <c r="T82" s="199"/>
      <c r="U82" s="199"/>
      <c r="V82" s="199"/>
      <c r="W82" s="199"/>
      <c r="X82" s="199"/>
      <c r="Y82" s="199"/>
    </row>
    <row r="83" spans="1:25" ht="17.25" customHeight="1">
      <c r="A83" s="206" t="s">
        <v>482</v>
      </c>
      <c r="B83" s="190" t="s">
        <v>261</v>
      </c>
      <c r="C83" s="202" t="s">
        <v>223</v>
      </c>
      <c r="D83" s="202" t="s">
        <v>267</v>
      </c>
      <c r="E83" s="202" t="s">
        <v>270</v>
      </c>
      <c r="F83" s="202" t="s">
        <v>254</v>
      </c>
      <c r="G83" s="202" t="s">
        <v>262</v>
      </c>
      <c r="H83" s="215">
        <v>0</v>
      </c>
      <c r="I83" s="215">
        <v>0</v>
      </c>
      <c r="J83" s="301">
        <v>0</v>
      </c>
      <c r="K83" s="291"/>
      <c r="L83" s="291"/>
      <c r="M83" s="291"/>
      <c r="N83" s="187"/>
      <c r="O83" s="307"/>
      <c r="P83" s="307"/>
      <c r="Q83" s="187"/>
      <c r="R83" s="193"/>
      <c r="S83" s="193"/>
      <c r="T83" s="193"/>
      <c r="U83" s="193"/>
      <c r="V83" s="193"/>
      <c r="W83" s="193"/>
      <c r="X83" s="193"/>
      <c r="Y83" s="193"/>
    </row>
    <row r="84" spans="1:25" ht="21" customHeight="1">
      <c r="A84" s="206" t="s">
        <v>483</v>
      </c>
      <c r="B84" s="190" t="s">
        <v>263</v>
      </c>
      <c r="C84" s="202" t="s">
        <v>223</v>
      </c>
      <c r="D84" s="202" t="s">
        <v>267</v>
      </c>
      <c r="E84" s="202" t="s">
        <v>270</v>
      </c>
      <c r="F84" s="202" t="s">
        <v>251</v>
      </c>
      <c r="G84" s="202" t="s">
        <v>264</v>
      </c>
      <c r="H84" s="215">
        <v>5</v>
      </c>
      <c r="I84" s="215">
        <v>4.8372</v>
      </c>
      <c r="J84" s="301">
        <v>0.9674400000000001</v>
      </c>
      <c r="K84" s="290"/>
      <c r="L84" s="290"/>
      <c r="M84" s="290"/>
      <c r="N84" s="187"/>
      <c r="O84" s="307"/>
      <c r="P84" s="307"/>
      <c r="Q84" s="187"/>
      <c r="R84" s="193"/>
      <c r="S84" s="193"/>
      <c r="T84" s="193"/>
      <c r="U84" s="193"/>
      <c r="V84" s="193"/>
      <c r="W84" s="193"/>
      <c r="X84" s="193"/>
      <c r="Y84" s="193"/>
    </row>
    <row r="85" spans="1:25" ht="19.5" customHeight="1">
      <c r="A85" s="206" t="s">
        <v>484</v>
      </c>
      <c r="B85" s="190" t="s">
        <v>263</v>
      </c>
      <c r="C85" s="202" t="s">
        <v>223</v>
      </c>
      <c r="D85" s="202" t="s">
        <v>267</v>
      </c>
      <c r="E85" s="202" t="s">
        <v>270</v>
      </c>
      <c r="F85" s="202" t="s">
        <v>254</v>
      </c>
      <c r="G85" s="202" t="s">
        <v>264</v>
      </c>
      <c r="H85" s="215">
        <v>226.7</v>
      </c>
      <c r="I85" s="215">
        <v>226.61038</v>
      </c>
      <c r="J85" s="301">
        <v>0.9996046757829731</v>
      </c>
      <c r="K85" s="290"/>
      <c r="L85" s="290"/>
      <c r="M85" s="290"/>
      <c r="N85" s="187"/>
      <c r="O85" s="307"/>
      <c r="P85" s="307"/>
      <c r="Q85" s="187"/>
      <c r="R85" s="193"/>
      <c r="S85" s="193"/>
      <c r="T85" s="193"/>
      <c r="U85" s="193"/>
      <c r="V85" s="193"/>
      <c r="W85" s="193"/>
      <c r="X85" s="193"/>
      <c r="Y85" s="193"/>
    </row>
    <row r="86" spans="1:25" ht="48.75" customHeight="1">
      <c r="A86" s="280" t="s">
        <v>485</v>
      </c>
      <c r="B86" s="255" t="s">
        <v>277</v>
      </c>
      <c r="C86" s="251"/>
      <c r="D86" s="251" t="s">
        <v>267</v>
      </c>
      <c r="E86" s="250" t="s">
        <v>395</v>
      </c>
      <c r="F86" s="249"/>
      <c r="G86" s="274"/>
      <c r="H86" s="282">
        <v>0</v>
      </c>
      <c r="I86" s="282">
        <f>I87</f>
        <v>0</v>
      </c>
      <c r="J86" s="296">
        <v>0</v>
      </c>
      <c r="K86" s="291"/>
      <c r="L86" s="291"/>
      <c r="M86" s="291"/>
      <c r="N86" s="192"/>
      <c r="O86" s="307"/>
      <c r="P86" s="307"/>
      <c r="Q86" s="187"/>
      <c r="R86" s="193"/>
      <c r="S86" s="193"/>
      <c r="T86" s="193"/>
      <c r="U86" s="193"/>
      <c r="V86" s="193"/>
      <c r="W86" s="193"/>
      <c r="X86" s="193"/>
      <c r="Y86" s="193"/>
    </row>
    <row r="87" spans="1:25" ht="21" customHeight="1">
      <c r="A87" s="277" t="s">
        <v>486</v>
      </c>
      <c r="B87" s="190" t="s">
        <v>260</v>
      </c>
      <c r="C87" s="202" t="s">
        <v>223</v>
      </c>
      <c r="D87" s="202" t="s">
        <v>267</v>
      </c>
      <c r="E87" s="202" t="s">
        <v>395</v>
      </c>
      <c r="F87" s="202" t="s">
        <v>396</v>
      </c>
      <c r="G87" s="202" t="s">
        <v>15</v>
      </c>
      <c r="H87" s="215">
        <v>0</v>
      </c>
      <c r="I87" s="215">
        <f>I88</f>
        <v>0</v>
      </c>
      <c r="J87" s="301">
        <v>0</v>
      </c>
      <c r="K87" s="291"/>
      <c r="L87" s="291"/>
      <c r="M87" s="291"/>
      <c r="N87" s="176"/>
      <c r="O87" s="307"/>
      <c r="P87" s="307"/>
      <c r="Q87" s="187"/>
      <c r="R87" s="193"/>
      <c r="S87" s="193"/>
      <c r="T87" s="193"/>
      <c r="U87" s="193"/>
      <c r="V87" s="193"/>
      <c r="W87" s="193"/>
      <c r="X87" s="193"/>
      <c r="Y87" s="193"/>
    </row>
    <row r="88" spans="1:25" ht="23.25" customHeight="1">
      <c r="A88" s="277" t="s">
        <v>487</v>
      </c>
      <c r="B88" s="190" t="s">
        <v>263</v>
      </c>
      <c r="C88" s="202" t="s">
        <v>223</v>
      </c>
      <c r="D88" s="202" t="s">
        <v>267</v>
      </c>
      <c r="E88" s="202" t="s">
        <v>395</v>
      </c>
      <c r="F88" s="202" t="s">
        <v>254</v>
      </c>
      <c r="G88" s="202" t="s">
        <v>264</v>
      </c>
      <c r="H88" s="215">
        <v>0</v>
      </c>
      <c r="I88" s="215">
        <v>0</v>
      </c>
      <c r="J88" s="301">
        <v>0</v>
      </c>
      <c r="K88" s="290"/>
      <c r="L88" s="290"/>
      <c r="M88" s="290"/>
      <c r="N88" s="176"/>
      <c r="O88" s="307"/>
      <c r="P88" s="307"/>
      <c r="Q88" s="187"/>
      <c r="R88" s="193"/>
      <c r="S88" s="193"/>
      <c r="T88" s="193"/>
      <c r="U88" s="193"/>
      <c r="V88" s="193"/>
      <c r="W88" s="193"/>
      <c r="X88" s="193"/>
      <c r="Y88" s="193"/>
    </row>
    <row r="89" spans="1:25" ht="21.75" customHeight="1">
      <c r="A89" s="276" t="s">
        <v>488</v>
      </c>
      <c r="B89" s="255" t="s">
        <v>278</v>
      </c>
      <c r="C89" s="250" t="s">
        <v>223</v>
      </c>
      <c r="D89" s="250" t="s">
        <v>279</v>
      </c>
      <c r="E89" s="250"/>
      <c r="F89" s="249"/>
      <c r="G89" s="274"/>
      <c r="H89" s="282">
        <v>136</v>
      </c>
      <c r="I89" s="282">
        <f>I90+I93</f>
        <v>135.99599999999998</v>
      </c>
      <c r="J89" s="296">
        <v>0.999970588235294</v>
      </c>
      <c r="K89" s="291"/>
      <c r="L89" s="291"/>
      <c r="M89" s="291"/>
      <c r="N89" s="192"/>
      <c r="O89" s="307"/>
      <c r="P89" s="307"/>
      <c r="Q89" s="187"/>
      <c r="R89" s="193"/>
      <c r="S89" s="193"/>
      <c r="T89" s="193"/>
      <c r="U89" s="193"/>
      <c r="V89" s="193"/>
      <c r="W89" s="193"/>
      <c r="X89" s="193"/>
      <c r="Y89" s="193"/>
    </row>
    <row r="90" spans="1:25" ht="67.5" customHeight="1">
      <c r="A90" s="266" t="s">
        <v>489</v>
      </c>
      <c r="B90" s="255" t="s">
        <v>280</v>
      </c>
      <c r="C90" s="250" t="s">
        <v>223</v>
      </c>
      <c r="D90" s="250" t="s">
        <v>279</v>
      </c>
      <c r="E90" s="250" t="s">
        <v>281</v>
      </c>
      <c r="F90" s="268"/>
      <c r="G90" s="274"/>
      <c r="H90" s="282">
        <v>100</v>
      </c>
      <c r="I90" s="282">
        <f>I91</f>
        <v>99.996</v>
      </c>
      <c r="J90" s="296">
        <v>0.99996</v>
      </c>
      <c r="K90" s="290"/>
      <c r="L90" s="290"/>
      <c r="M90" s="290"/>
      <c r="N90" s="176"/>
      <c r="O90" s="307"/>
      <c r="P90" s="307"/>
      <c r="Q90" s="187"/>
      <c r="R90" s="193"/>
      <c r="S90" s="193"/>
      <c r="T90" s="193"/>
      <c r="U90" s="193"/>
      <c r="V90" s="193"/>
      <c r="W90" s="193"/>
      <c r="X90" s="193"/>
      <c r="Y90" s="193"/>
    </row>
    <row r="91" spans="1:25" ht="24" customHeight="1">
      <c r="A91" s="279" t="s">
        <v>490</v>
      </c>
      <c r="B91" s="264" t="s">
        <v>282</v>
      </c>
      <c r="C91" s="265" t="s">
        <v>223</v>
      </c>
      <c r="D91" s="263" t="s">
        <v>279</v>
      </c>
      <c r="E91" s="263" t="s">
        <v>281</v>
      </c>
      <c r="F91" s="263" t="s">
        <v>283</v>
      </c>
      <c r="G91" s="263" t="s">
        <v>271</v>
      </c>
      <c r="H91" s="285">
        <v>100</v>
      </c>
      <c r="I91" s="285">
        <f>I92</f>
        <v>99.996</v>
      </c>
      <c r="J91" s="298">
        <v>0.99996</v>
      </c>
      <c r="K91" s="290"/>
      <c r="L91" s="290"/>
      <c r="M91" s="290"/>
      <c r="N91" s="176"/>
      <c r="O91" s="307"/>
      <c r="P91" s="307"/>
      <c r="Q91" s="187"/>
      <c r="R91" s="193"/>
      <c r="S91" s="193"/>
      <c r="T91" s="193"/>
      <c r="U91" s="193"/>
      <c r="V91" s="193"/>
      <c r="W91" s="193"/>
      <c r="X91" s="193"/>
      <c r="Y91" s="193"/>
    </row>
    <row r="92" spans="1:25" ht="41.25" customHeight="1">
      <c r="A92" s="279" t="s">
        <v>491</v>
      </c>
      <c r="B92" s="264" t="s">
        <v>284</v>
      </c>
      <c r="C92" s="265" t="s">
        <v>223</v>
      </c>
      <c r="D92" s="263" t="s">
        <v>279</v>
      </c>
      <c r="E92" s="263" t="s">
        <v>281</v>
      </c>
      <c r="F92" s="263" t="s">
        <v>283</v>
      </c>
      <c r="G92" s="263" t="s">
        <v>251</v>
      </c>
      <c r="H92" s="285">
        <v>100</v>
      </c>
      <c r="I92" s="285">
        <v>99.996</v>
      </c>
      <c r="J92" s="298">
        <v>0.99996</v>
      </c>
      <c r="K92" s="290"/>
      <c r="L92" s="290"/>
      <c r="M92" s="290"/>
      <c r="N92" s="187"/>
      <c r="O92" s="307"/>
      <c r="P92" s="307"/>
      <c r="Q92" s="187"/>
      <c r="R92" s="193"/>
      <c r="S92" s="193"/>
      <c r="T92" s="193"/>
      <c r="U92" s="193"/>
      <c r="V92" s="193"/>
      <c r="W92" s="193"/>
      <c r="X92" s="193"/>
      <c r="Y92" s="193"/>
    </row>
    <row r="93" spans="1:25" ht="62.25" customHeight="1">
      <c r="A93" s="266" t="s">
        <v>492</v>
      </c>
      <c r="B93" s="255" t="s">
        <v>285</v>
      </c>
      <c r="C93" s="250" t="s">
        <v>223</v>
      </c>
      <c r="D93" s="250" t="s">
        <v>279</v>
      </c>
      <c r="E93" s="250" t="s">
        <v>286</v>
      </c>
      <c r="F93" s="268"/>
      <c r="G93" s="274"/>
      <c r="H93" s="282">
        <v>36</v>
      </c>
      <c r="I93" s="282">
        <f>I94</f>
        <v>36</v>
      </c>
      <c r="J93" s="296">
        <v>1</v>
      </c>
      <c r="K93" s="291"/>
      <c r="L93" s="291"/>
      <c r="M93" s="291"/>
      <c r="N93" s="176"/>
      <c r="O93" s="307"/>
      <c r="P93" s="307"/>
      <c r="Q93" s="187"/>
      <c r="R93" s="193"/>
      <c r="S93" s="193"/>
      <c r="T93" s="193"/>
      <c r="U93" s="193"/>
      <c r="V93" s="193"/>
      <c r="W93" s="193"/>
      <c r="X93" s="193"/>
      <c r="Y93" s="193"/>
    </row>
    <row r="94" spans="1:25" ht="18.75" customHeight="1">
      <c r="A94" s="279" t="s">
        <v>493</v>
      </c>
      <c r="B94" s="190" t="s">
        <v>257</v>
      </c>
      <c r="C94" s="202" t="s">
        <v>223</v>
      </c>
      <c r="D94" s="202" t="s">
        <v>279</v>
      </c>
      <c r="E94" s="202" t="s">
        <v>286</v>
      </c>
      <c r="F94" s="202" t="s">
        <v>258</v>
      </c>
      <c r="G94" s="202" t="s">
        <v>259</v>
      </c>
      <c r="H94" s="215">
        <v>36</v>
      </c>
      <c r="I94" s="215">
        <v>36</v>
      </c>
      <c r="J94" s="301">
        <v>1</v>
      </c>
      <c r="K94" s="291"/>
      <c r="L94" s="291"/>
      <c r="M94" s="291"/>
      <c r="N94" s="176"/>
      <c r="O94" s="307"/>
      <c r="P94" s="307"/>
      <c r="Q94" s="187"/>
      <c r="R94" s="193"/>
      <c r="S94" s="193"/>
      <c r="T94" s="193"/>
      <c r="U94" s="193"/>
      <c r="V94" s="193"/>
      <c r="W94" s="193"/>
      <c r="X94" s="193"/>
      <c r="Y94" s="193"/>
    </row>
    <row r="95" spans="1:25" ht="33" customHeight="1">
      <c r="A95" s="251" t="s">
        <v>494</v>
      </c>
      <c r="B95" s="255" t="s">
        <v>288</v>
      </c>
      <c r="C95" s="251" t="s">
        <v>223</v>
      </c>
      <c r="D95" s="251" t="s">
        <v>289</v>
      </c>
      <c r="E95" s="250"/>
      <c r="F95" s="249"/>
      <c r="G95" s="274"/>
      <c r="H95" s="282">
        <v>55</v>
      </c>
      <c r="I95" s="282">
        <f>I96</f>
        <v>55</v>
      </c>
      <c r="J95" s="296">
        <v>1</v>
      </c>
      <c r="K95" s="290"/>
      <c r="L95" s="290"/>
      <c r="M95" s="290"/>
      <c r="N95" s="187"/>
      <c r="O95" s="307"/>
      <c r="P95" s="307"/>
      <c r="Q95" s="192"/>
      <c r="R95" s="193"/>
      <c r="S95" s="193"/>
      <c r="T95" s="193"/>
      <c r="U95" s="193"/>
      <c r="V95" s="193"/>
      <c r="W95" s="193"/>
      <c r="X95" s="193"/>
      <c r="Y95" s="193"/>
    </row>
    <row r="96" spans="1:25" ht="60.75" customHeight="1">
      <c r="A96" s="251" t="s">
        <v>495</v>
      </c>
      <c r="B96" s="255" t="s">
        <v>290</v>
      </c>
      <c r="C96" s="251" t="s">
        <v>223</v>
      </c>
      <c r="D96" s="251" t="s">
        <v>291</v>
      </c>
      <c r="E96" s="250"/>
      <c r="F96" s="268"/>
      <c r="G96" s="274"/>
      <c r="H96" s="282">
        <v>55</v>
      </c>
      <c r="I96" s="282">
        <f>I97+I100</f>
        <v>55</v>
      </c>
      <c r="J96" s="296">
        <v>1</v>
      </c>
      <c r="K96" s="291"/>
      <c r="L96" s="291"/>
      <c r="M96" s="291"/>
      <c r="N96" s="187"/>
      <c r="O96" s="307"/>
      <c r="P96" s="307"/>
      <c r="Q96" s="192"/>
      <c r="R96" s="193"/>
      <c r="S96" s="193"/>
      <c r="T96" s="193"/>
      <c r="U96" s="193"/>
      <c r="V96" s="193"/>
      <c r="W96" s="193"/>
      <c r="X96" s="193"/>
      <c r="Y96" s="193"/>
    </row>
    <row r="97" spans="1:25" ht="39" customHeight="1">
      <c r="A97" s="266" t="s">
        <v>496</v>
      </c>
      <c r="B97" s="255" t="s">
        <v>292</v>
      </c>
      <c r="C97" s="251" t="s">
        <v>223</v>
      </c>
      <c r="D97" s="251" t="s">
        <v>291</v>
      </c>
      <c r="E97" s="250" t="s">
        <v>293</v>
      </c>
      <c r="F97" s="268"/>
      <c r="G97" s="274"/>
      <c r="H97" s="282">
        <v>44.6</v>
      </c>
      <c r="I97" s="282">
        <f>I98</f>
        <v>44.6</v>
      </c>
      <c r="J97" s="296">
        <v>1</v>
      </c>
      <c r="K97" s="291"/>
      <c r="L97" s="291"/>
      <c r="M97" s="291"/>
      <c r="N97" s="187"/>
      <c r="O97" s="307"/>
      <c r="P97" s="307"/>
      <c r="Q97" s="192"/>
      <c r="R97" s="193"/>
      <c r="S97" s="193"/>
      <c r="T97" s="193"/>
      <c r="U97" s="193"/>
      <c r="V97" s="193"/>
      <c r="W97" s="193"/>
      <c r="X97" s="193"/>
      <c r="Y97" s="193"/>
    </row>
    <row r="98" spans="1:25" ht="15" customHeight="1">
      <c r="A98" s="277" t="s">
        <v>497</v>
      </c>
      <c r="B98" s="190" t="s">
        <v>260</v>
      </c>
      <c r="C98" s="202" t="s">
        <v>223</v>
      </c>
      <c r="D98" s="202" t="s">
        <v>291</v>
      </c>
      <c r="E98" s="202" t="s">
        <v>293</v>
      </c>
      <c r="F98" s="202" t="s">
        <v>271</v>
      </c>
      <c r="G98" s="202" t="s">
        <v>15</v>
      </c>
      <c r="H98" s="215">
        <v>44.6</v>
      </c>
      <c r="I98" s="215">
        <f>I99</f>
        <v>44.6</v>
      </c>
      <c r="J98" s="301">
        <v>1</v>
      </c>
      <c r="K98" s="290"/>
      <c r="L98" s="290"/>
      <c r="M98" s="290"/>
      <c r="N98" s="192"/>
      <c r="O98" s="307"/>
      <c r="P98" s="307"/>
      <c r="Q98" s="192"/>
      <c r="R98" s="193"/>
      <c r="S98" s="193"/>
      <c r="T98" s="193"/>
      <c r="U98" s="193"/>
      <c r="V98" s="193"/>
      <c r="W98" s="193"/>
      <c r="X98" s="193"/>
      <c r="Y98" s="193"/>
    </row>
    <row r="99" spans="1:25" ht="17.25" customHeight="1">
      <c r="A99" s="277" t="s">
        <v>498</v>
      </c>
      <c r="B99" s="190" t="s">
        <v>261</v>
      </c>
      <c r="C99" s="202" t="s">
        <v>223</v>
      </c>
      <c r="D99" s="202" t="s">
        <v>291</v>
      </c>
      <c r="E99" s="202" t="s">
        <v>293</v>
      </c>
      <c r="F99" s="202" t="s">
        <v>254</v>
      </c>
      <c r="G99" s="202" t="s">
        <v>262</v>
      </c>
      <c r="H99" s="215">
        <v>44.6</v>
      </c>
      <c r="I99" s="215">
        <v>44.6</v>
      </c>
      <c r="J99" s="301">
        <v>1</v>
      </c>
      <c r="K99" s="290"/>
      <c r="L99" s="290"/>
      <c r="M99" s="290"/>
      <c r="N99" s="176"/>
      <c r="O99" s="307"/>
      <c r="P99" s="307"/>
      <c r="T99" s="193"/>
      <c r="U99" s="193"/>
      <c r="V99" s="193"/>
      <c r="W99" s="193"/>
      <c r="X99" s="193"/>
      <c r="Y99" s="193"/>
    </row>
    <row r="100" spans="1:25" ht="58.5" customHeight="1">
      <c r="A100" s="266" t="s">
        <v>499</v>
      </c>
      <c r="B100" s="255" t="s">
        <v>296</v>
      </c>
      <c r="C100" s="250" t="s">
        <v>223</v>
      </c>
      <c r="D100" s="250" t="s">
        <v>291</v>
      </c>
      <c r="E100" s="250" t="s">
        <v>297</v>
      </c>
      <c r="F100" s="268"/>
      <c r="G100" s="274"/>
      <c r="H100" s="282">
        <v>10.4</v>
      </c>
      <c r="I100" s="282">
        <f>I101</f>
        <v>10.4</v>
      </c>
      <c r="J100" s="296">
        <v>1</v>
      </c>
      <c r="K100" s="290"/>
      <c r="L100" s="290"/>
      <c r="M100" s="290"/>
      <c r="N100" s="187"/>
      <c r="O100" s="307"/>
      <c r="P100" s="307"/>
      <c r="Q100" s="187"/>
      <c r="R100" s="193"/>
      <c r="S100" s="193"/>
      <c r="T100" s="193"/>
      <c r="U100" s="193"/>
      <c r="V100" s="193"/>
      <c r="W100" s="193"/>
      <c r="X100" s="193"/>
      <c r="Y100" s="193"/>
    </row>
    <row r="101" spans="1:25" s="180" customFormat="1" ht="16.5" customHeight="1">
      <c r="A101" s="279" t="s">
        <v>500</v>
      </c>
      <c r="B101" s="190" t="s">
        <v>260</v>
      </c>
      <c r="C101" s="202" t="s">
        <v>223</v>
      </c>
      <c r="D101" s="202" t="s">
        <v>291</v>
      </c>
      <c r="E101" s="202" t="s">
        <v>297</v>
      </c>
      <c r="F101" s="202" t="s">
        <v>254</v>
      </c>
      <c r="G101" s="202" t="s">
        <v>15</v>
      </c>
      <c r="H101" s="215">
        <v>10.4</v>
      </c>
      <c r="I101" s="215">
        <f>I102</f>
        <v>10.4</v>
      </c>
      <c r="J101" s="302">
        <v>1</v>
      </c>
      <c r="K101" s="291"/>
      <c r="L101" s="291"/>
      <c r="M101" s="291"/>
      <c r="N101" s="187"/>
      <c r="O101" s="307"/>
      <c r="P101" s="307"/>
      <c r="Q101" s="187"/>
      <c r="R101" s="199"/>
      <c r="S101" s="199"/>
      <c r="T101" s="199"/>
      <c r="U101" s="199"/>
      <c r="V101" s="199"/>
      <c r="W101" s="199"/>
      <c r="X101" s="199"/>
      <c r="Y101" s="199"/>
    </row>
    <row r="102" spans="1:25" ht="16.5" customHeight="1">
      <c r="A102" s="279" t="s">
        <v>501</v>
      </c>
      <c r="B102" s="190" t="s">
        <v>257</v>
      </c>
      <c r="C102" s="202" t="s">
        <v>223</v>
      </c>
      <c r="D102" s="202" t="s">
        <v>291</v>
      </c>
      <c r="E102" s="202" t="s">
        <v>297</v>
      </c>
      <c r="F102" s="202" t="s">
        <v>254</v>
      </c>
      <c r="G102" s="202" t="s">
        <v>264</v>
      </c>
      <c r="H102" s="215">
        <v>10.4</v>
      </c>
      <c r="I102" s="215">
        <v>10.4</v>
      </c>
      <c r="J102" s="302">
        <v>1</v>
      </c>
      <c r="K102" s="291"/>
      <c r="L102" s="291"/>
      <c r="M102" s="291"/>
      <c r="N102" s="187"/>
      <c r="O102" s="307"/>
      <c r="P102" s="307"/>
      <c r="Q102" s="187"/>
      <c r="R102" s="193"/>
      <c r="S102" s="193"/>
      <c r="T102" s="193"/>
      <c r="U102" s="193"/>
      <c r="V102" s="193"/>
      <c r="W102" s="193"/>
      <c r="X102" s="193"/>
      <c r="Y102" s="193"/>
    </row>
    <row r="103" spans="1:25" ht="16.5" customHeight="1">
      <c r="A103" s="251" t="s">
        <v>502</v>
      </c>
      <c r="B103" s="255" t="s">
        <v>298</v>
      </c>
      <c r="C103" s="251" t="s">
        <v>223</v>
      </c>
      <c r="D103" s="251" t="s">
        <v>299</v>
      </c>
      <c r="E103" s="263"/>
      <c r="F103" s="249"/>
      <c r="G103" s="263"/>
      <c r="H103" s="282">
        <v>0</v>
      </c>
      <c r="I103" s="282">
        <f>I104</f>
        <v>0</v>
      </c>
      <c r="J103" s="296">
        <v>0</v>
      </c>
      <c r="K103" s="290"/>
      <c r="L103" s="290"/>
      <c r="M103" s="290"/>
      <c r="N103" s="176"/>
      <c r="O103" s="307"/>
      <c r="P103" s="307"/>
      <c r="Q103" s="192"/>
      <c r="R103" s="193"/>
      <c r="S103" s="193"/>
      <c r="T103" s="193"/>
      <c r="U103" s="193"/>
      <c r="V103" s="193"/>
      <c r="W103" s="193"/>
      <c r="X103" s="193"/>
      <c r="Y103" s="193"/>
    </row>
    <row r="104" spans="1:25" ht="14.25" customHeight="1">
      <c r="A104" s="251" t="s">
        <v>503</v>
      </c>
      <c r="B104" s="255" t="s">
        <v>402</v>
      </c>
      <c r="C104" s="251" t="s">
        <v>223</v>
      </c>
      <c r="D104" s="251" t="s">
        <v>301</v>
      </c>
      <c r="E104" s="263"/>
      <c r="F104" s="249"/>
      <c r="G104" s="263"/>
      <c r="H104" s="282">
        <v>0</v>
      </c>
      <c r="I104" s="282">
        <f>I105</f>
        <v>0</v>
      </c>
      <c r="J104" s="296">
        <v>0</v>
      </c>
      <c r="K104" s="291"/>
      <c r="L104" s="291"/>
      <c r="M104" s="291"/>
      <c r="N104" s="176"/>
      <c r="O104" s="307"/>
      <c r="P104" s="307"/>
      <c r="Q104" s="192"/>
      <c r="R104" s="193"/>
      <c r="S104" s="193"/>
      <c r="T104" s="193"/>
      <c r="U104" s="193"/>
      <c r="V104" s="193"/>
      <c r="W104" s="193"/>
      <c r="X104" s="193"/>
      <c r="Y104" s="193"/>
    </row>
    <row r="105" spans="1:25" ht="62.25" customHeight="1">
      <c r="A105" s="251" t="s">
        <v>504</v>
      </c>
      <c r="B105" s="255" t="s">
        <v>300</v>
      </c>
      <c r="C105" s="251" t="s">
        <v>223</v>
      </c>
      <c r="D105" s="251" t="s">
        <v>301</v>
      </c>
      <c r="E105" s="250" t="s">
        <v>403</v>
      </c>
      <c r="F105" s="249"/>
      <c r="G105" s="263"/>
      <c r="H105" s="282">
        <v>0</v>
      </c>
      <c r="I105" s="282">
        <v>0</v>
      </c>
      <c r="J105" s="296">
        <v>0</v>
      </c>
      <c r="K105" s="291"/>
      <c r="L105" s="291"/>
      <c r="M105" s="291"/>
      <c r="N105" s="176"/>
      <c r="O105" s="307"/>
      <c r="P105" s="307"/>
      <c r="Q105" s="192"/>
      <c r="R105" s="193"/>
      <c r="S105" s="193"/>
      <c r="T105" s="193"/>
      <c r="U105" s="193"/>
      <c r="V105" s="193"/>
      <c r="W105" s="193"/>
      <c r="X105" s="193"/>
      <c r="Y105" s="193"/>
    </row>
    <row r="106" spans="1:25" s="230" customFormat="1" ht="18" customHeight="1">
      <c r="A106" s="206" t="s">
        <v>302</v>
      </c>
      <c r="B106" s="190" t="s">
        <v>244</v>
      </c>
      <c r="C106" s="202" t="s">
        <v>223</v>
      </c>
      <c r="D106" s="202" t="s">
        <v>301</v>
      </c>
      <c r="E106" s="202" t="s">
        <v>403</v>
      </c>
      <c r="F106" s="202" t="s">
        <v>254</v>
      </c>
      <c r="G106" s="202" t="s">
        <v>246</v>
      </c>
      <c r="H106" s="215">
        <v>0</v>
      </c>
      <c r="I106" s="215">
        <f>I107</f>
        <v>0</v>
      </c>
      <c r="J106" s="301">
        <v>0</v>
      </c>
      <c r="K106" s="290"/>
      <c r="L106" s="290"/>
      <c r="M106" s="290"/>
      <c r="N106" s="222"/>
      <c r="O106" s="308"/>
      <c r="P106" s="308"/>
      <c r="Q106" s="303"/>
      <c r="R106" s="41"/>
      <c r="S106" s="41"/>
      <c r="T106" s="41"/>
      <c r="U106" s="41"/>
      <c r="V106" s="41"/>
      <c r="W106" s="41"/>
      <c r="X106" s="41"/>
      <c r="Y106" s="41"/>
    </row>
    <row r="107" spans="1:25" s="230" customFormat="1" ht="18" customHeight="1">
      <c r="A107" s="206" t="s">
        <v>404</v>
      </c>
      <c r="B107" s="190" t="s">
        <v>256</v>
      </c>
      <c r="C107" s="202" t="s">
        <v>223</v>
      </c>
      <c r="D107" s="202" t="s">
        <v>301</v>
      </c>
      <c r="E107" s="202" t="s">
        <v>403</v>
      </c>
      <c r="F107" s="202" t="s">
        <v>254</v>
      </c>
      <c r="G107" s="202" t="s">
        <v>248</v>
      </c>
      <c r="H107" s="215">
        <v>0</v>
      </c>
      <c r="I107" s="215">
        <v>0</v>
      </c>
      <c r="J107" s="301">
        <v>0</v>
      </c>
      <c r="K107" s="290"/>
      <c r="L107" s="290"/>
      <c r="M107" s="290"/>
      <c r="N107" s="303"/>
      <c r="O107" s="308"/>
      <c r="P107" s="308"/>
      <c r="Q107" s="303"/>
      <c r="R107" s="41"/>
      <c r="S107" s="41"/>
      <c r="T107" s="41"/>
      <c r="U107" s="41"/>
      <c r="V107" s="41"/>
      <c r="W107" s="41"/>
      <c r="X107" s="41"/>
      <c r="Y107" s="41"/>
    </row>
    <row r="108" spans="1:25" ht="18.75" customHeight="1">
      <c r="A108" s="251" t="s">
        <v>505</v>
      </c>
      <c r="B108" s="255" t="s">
        <v>405</v>
      </c>
      <c r="C108" s="251" t="s">
        <v>223</v>
      </c>
      <c r="D108" s="251" t="s">
        <v>301</v>
      </c>
      <c r="E108" s="250" t="s">
        <v>406</v>
      </c>
      <c r="F108" s="249"/>
      <c r="G108" s="263"/>
      <c r="H108" s="282">
        <v>0</v>
      </c>
      <c r="I108" s="282">
        <f>I109</f>
        <v>0</v>
      </c>
      <c r="J108" s="296">
        <v>0</v>
      </c>
      <c r="K108" s="290"/>
      <c r="L108" s="290"/>
      <c r="M108" s="290"/>
      <c r="N108" s="176"/>
      <c r="O108" s="307"/>
      <c r="P108" s="307"/>
      <c r="Q108" s="192"/>
      <c r="R108" s="193"/>
      <c r="S108" s="193"/>
      <c r="T108" s="193"/>
      <c r="U108" s="193"/>
      <c r="V108" s="193"/>
      <c r="W108" s="193"/>
      <c r="X108" s="193"/>
      <c r="Y108" s="193"/>
    </row>
    <row r="109" spans="1:25" ht="15" customHeight="1">
      <c r="A109" s="206" t="s">
        <v>506</v>
      </c>
      <c r="B109" s="190" t="s">
        <v>244</v>
      </c>
      <c r="C109" s="265" t="s">
        <v>223</v>
      </c>
      <c r="D109" s="263" t="s">
        <v>301</v>
      </c>
      <c r="E109" s="263" t="s">
        <v>406</v>
      </c>
      <c r="F109" s="263" t="s">
        <v>254</v>
      </c>
      <c r="G109" s="263" t="s">
        <v>246</v>
      </c>
      <c r="H109" s="285">
        <v>0</v>
      </c>
      <c r="I109" s="285">
        <f>I110</f>
        <v>0</v>
      </c>
      <c r="J109" s="298">
        <v>0</v>
      </c>
      <c r="K109" s="291"/>
      <c r="L109" s="291"/>
      <c r="M109" s="291"/>
      <c r="N109" s="176"/>
      <c r="O109" s="307"/>
      <c r="P109" s="307"/>
      <c r="Q109" s="192"/>
      <c r="R109" s="193"/>
      <c r="S109" s="193"/>
      <c r="T109" s="193"/>
      <c r="U109" s="193"/>
      <c r="V109" s="193"/>
      <c r="W109" s="193"/>
      <c r="X109" s="193"/>
      <c r="Y109" s="193"/>
    </row>
    <row r="110" spans="1:25" ht="13.5" customHeight="1">
      <c r="A110" s="206" t="s">
        <v>507</v>
      </c>
      <c r="B110" s="190" t="s">
        <v>256</v>
      </c>
      <c r="C110" s="265" t="s">
        <v>223</v>
      </c>
      <c r="D110" s="263" t="s">
        <v>301</v>
      </c>
      <c r="E110" s="263" t="s">
        <v>406</v>
      </c>
      <c r="F110" s="263" t="s">
        <v>254</v>
      </c>
      <c r="G110" s="263" t="s">
        <v>248</v>
      </c>
      <c r="H110" s="285">
        <v>0</v>
      </c>
      <c r="I110" s="285">
        <v>0</v>
      </c>
      <c r="J110" s="298">
        <v>0</v>
      </c>
      <c r="K110" s="291"/>
      <c r="L110" s="291"/>
      <c r="M110" s="291"/>
      <c r="N110" s="176"/>
      <c r="O110" s="307"/>
      <c r="P110" s="307"/>
      <c r="Q110" s="208"/>
      <c r="R110" s="209"/>
      <c r="S110" s="209"/>
      <c r="T110" s="209"/>
      <c r="U110" s="209"/>
      <c r="V110" s="193"/>
      <c r="W110" s="193"/>
      <c r="X110" s="193"/>
      <c r="Y110" s="193"/>
    </row>
    <row r="111" spans="1:25" ht="27.75" customHeight="1">
      <c r="A111" s="251" t="s">
        <v>508</v>
      </c>
      <c r="B111" s="207" t="s">
        <v>303</v>
      </c>
      <c r="C111" s="262"/>
      <c r="D111" s="251" t="s">
        <v>304</v>
      </c>
      <c r="E111" s="269"/>
      <c r="F111" s="270"/>
      <c r="G111" s="274"/>
      <c r="H111" s="282">
        <v>692.4</v>
      </c>
      <c r="I111" s="282">
        <f>I112</f>
        <v>690.669</v>
      </c>
      <c r="J111" s="296">
        <v>0.9975</v>
      </c>
      <c r="K111" s="290"/>
      <c r="L111" s="290"/>
      <c r="M111" s="290"/>
      <c r="N111" s="187"/>
      <c r="O111" s="307"/>
      <c r="P111" s="307"/>
      <c r="Q111" s="208"/>
      <c r="R111" s="209"/>
      <c r="S111" s="209"/>
      <c r="T111" s="209"/>
      <c r="U111" s="209"/>
      <c r="V111" s="193"/>
      <c r="W111" s="193"/>
      <c r="X111" s="193"/>
      <c r="Y111" s="193"/>
    </row>
    <row r="112" spans="1:25" ht="13.5" customHeight="1">
      <c r="A112" s="251" t="s">
        <v>509</v>
      </c>
      <c r="B112" s="207" t="s">
        <v>305</v>
      </c>
      <c r="C112" s="251" t="s">
        <v>223</v>
      </c>
      <c r="D112" s="251" t="s">
        <v>306</v>
      </c>
      <c r="E112" s="271"/>
      <c r="F112" s="270"/>
      <c r="G112" s="274"/>
      <c r="H112" s="282">
        <v>692.4</v>
      </c>
      <c r="I112" s="282">
        <f>I113+I116+I119</f>
        <v>690.669</v>
      </c>
      <c r="J112" s="296">
        <v>0.9975</v>
      </c>
      <c r="K112" s="291"/>
      <c r="L112" s="291"/>
      <c r="M112" s="291"/>
      <c r="N112" s="192"/>
      <c r="O112" s="307"/>
      <c r="P112" s="307"/>
      <c r="Q112" s="208"/>
      <c r="R112" s="210"/>
      <c r="S112" s="210"/>
      <c r="T112" s="210"/>
      <c r="U112" s="210"/>
      <c r="V112" s="193"/>
      <c r="W112" s="193"/>
      <c r="X112" s="193"/>
      <c r="Y112" s="193"/>
    </row>
    <row r="113" spans="1:25" ht="29.25" customHeight="1">
      <c r="A113" s="251" t="s">
        <v>510</v>
      </c>
      <c r="B113" s="207" t="s">
        <v>307</v>
      </c>
      <c r="C113" s="251" t="s">
        <v>223</v>
      </c>
      <c r="D113" s="251" t="s">
        <v>306</v>
      </c>
      <c r="E113" s="250" t="s">
        <v>308</v>
      </c>
      <c r="F113" s="268"/>
      <c r="G113" s="274"/>
      <c r="H113" s="282">
        <v>477.9</v>
      </c>
      <c r="I113" s="282">
        <f>I114</f>
        <v>477.033</v>
      </c>
      <c r="J113" s="296">
        <v>0.9981858129315757</v>
      </c>
      <c r="K113" s="291"/>
      <c r="L113" s="291"/>
      <c r="M113" s="291"/>
      <c r="N113" s="192"/>
      <c r="O113" s="307"/>
      <c r="P113" s="307"/>
      <c r="Q113" s="211"/>
      <c r="R113" s="211"/>
      <c r="S113" s="211"/>
      <c r="T113" s="211"/>
      <c r="U113" s="211"/>
      <c r="V113" s="193"/>
      <c r="W113" s="193"/>
      <c r="X113" s="193"/>
      <c r="Y113" s="193"/>
    </row>
    <row r="114" spans="1:25" ht="20.25" customHeight="1">
      <c r="A114" s="277" t="s">
        <v>511</v>
      </c>
      <c r="B114" s="190" t="s">
        <v>244</v>
      </c>
      <c r="C114" s="263" t="s">
        <v>223</v>
      </c>
      <c r="D114" s="263" t="s">
        <v>306</v>
      </c>
      <c r="E114" s="263" t="s">
        <v>308</v>
      </c>
      <c r="F114" s="272" t="s">
        <v>254</v>
      </c>
      <c r="G114" s="263" t="s">
        <v>246</v>
      </c>
      <c r="H114" s="285">
        <v>477.9</v>
      </c>
      <c r="I114" s="285">
        <f>I115</f>
        <v>477.033</v>
      </c>
      <c r="J114" s="298">
        <v>0.9981858129315757</v>
      </c>
      <c r="K114" s="290"/>
      <c r="L114" s="290"/>
      <c r="M114" s="290"/>
      <c r="N114" s="176"/>
      <c r="O114" s="307"/>
      <c r="P114" s="307"/>
      <c r="Q114" s="208"/>
      <c r="R114" s="208"/>
      <c r="S114" s="208"/>
      <c r="T114" s="208"/>
      <c r="U114" s="208"/>
      <c r="V114" s="193"/>
      <c r="W114" s="193"/>
      <c r="X114" s="193"/>
      <c r="Y114" s="193"/>
    </row>
    <row r="115" spans="1:25" ht="16.5" customHeight="1">
      <c r="A115" s="277" t="s">
        <v>512</v>
      </c>
      <c r="B115" s="190" t="s">
        <v>256</v>
      </c>
      <c r="C115" s="263" t="s">
        <v>223</v>
      </c>
      <c r="D115" s="263" t="s">
        <v>306</v>
      </c>
      <c r="E115" s="263" t="s">
        <v>308</v>
      </c>
      <c r="F115" s="272" t="s">
        <v>254</v>
      </c>
      <c r="G115" s="263" t="s">
        <v>248</v>
      </c>
      <c r="H115" s="285">
        <v>477.9</v>
      </c>
      <c r="I115" s="285">
        <v>477.033</v>
      </c>
      <c r="J115" s="298">
        <v>0.9981858129315757</v>
      </c>
      <c r="K115" s="291"/>
      <c r="L115" s="291"/>
      <c r="M115" s="291"/>
      <c r="N115" s="192"/>
      <c r="O115" s="307"/>
      <c r="P115" s="307"/>
      <c r="Q115" s="208"/>
      <c r="R115" s="208"/>
      <c r="S115" s="208"/>
      <c r="T115" s="208"/>
      <c r="U115" s="208"/>
      <c r="V115" s="193"/>
      <c r="W115" s="193"/>
      <c r="X115" s="193"/>
      <c r="Y115" s="193"/>
    </row>
    <row r="116" spans="1:25" ht="26.25" customHeight="1">
      <c r="A116" s="251" t="s">
        <v>513</v>
      </c>
      <c r="B116" s="207" t="s">
        <v>309</v>
      </c>
      <c r="C116" s="251" t="s">
        <v>223</v>
      </c>
      <c r="D116" s="251" t="s">
        <v>306</v>
      </c>
      <c r="E116" s="250" t="s">
        <v>310</v>
      </c>
      <c r="F116" s="268"/>
      <c r="G116" s="274"/>
      <c r="H116" s="282">
        <v>148.5</v>
      </c>
      <c r="I116" s="282">
        <f>I117</f>
        <v>148.5</v>
      </c>
      <c r="J116" s="296">
        <v>1</v>
      </c>
      <c r="K116" s="291"/>
      <c r="L116" s="291"/>
      <c r="M116" s="291"/>
      <c r="N116" s="176"/>
      <c r="O116" s="307"/>
      <c r="P116" s="307"/>
      <c r="Q116" s="208"/>
      <c r="R116" s="208"/>
      <c r="S116" s="210"/>
      <c r="T116" s="210"/>
      <c r="U116" s="210"/>
      <c r="V116" s="193"/>
      <c r="W116" s="193"/>
      <c r="X116" s="193"/>
      <c r="Y116" s="193"/>
    </row>
    <row r="117" spans="1:25" ht="17.25" customHeight="1">
      <c r="A117" s="277" t="s">
        <v>514</v>
      </c>
      <c r="B117" s="190" t="s">
        <v>244</v>
      </c>
      <c r="C117" s="263" t="s">
        <v>223</v>
      </c>
      <c r="D117" s="263" t="s">
        <v>306</v>
      </c>
      <c r="E117" s="263" t="s">
        <v>310</v>
      </c>
      <c r="F117" s="272" t="s">
        <v>254</v>
      </c>
      <c r="G117" s="263" t="s">
        <v>246</v>
      </c>
      <c r="H117" s="285">
        <v>148.5</v>
      </c>
      <c r="I117" s="285">
        <f>I118</f>
        <v>148.5</v>
      </c>
      <c r="J117" s="298">
        <v>1</v>
      </c>
      <c r="K117" s="290"/>
      <c r="L117" s="290"/>
      <c r="M117" s="290"/>
      <c r="N117" s="212"/>
      <c r="O117" s="307"/>
      <c r="P117" s="307"/>
      <c r="Q117" s="211"/>
      <c r="R117" s="211"/>
      <c r="S117" s="211"/>
      <c r="T117" s="211"/>
      <c r="U117" s="211"/>
      <c r="V117" s="193"/>
      <c r="W117" s="193"/>
      <c r="X117" s="193"/>
      <c r="Y117" s="193"/>
    </row>
    <row r="118" spans="1:25" ht="20.25" customHeight="1">
      <c r="A118" s="277" t="s">
        <v>515</v>
      </c>
      <c r="B118" s="190" t="s">
        <v>256</v>
      </c>
      <c r="C118" s="263" t="s">
        <v>223</v>
      </c>
      <c r="D118" s="263" t="s">
        <v>306</v>
      </c>
      <c r="E118" s="263" t="s">
        <v>310</v>
      </c>
      <c r="F118" s="272" t="s">
        <v>254</v>
      </c>
      <c r="G118" s="263" t="s">
        <v>248</v>
      </c>
      <c r="H118" s="285">
        <v>148.5</v>
      </c>
      <c r="I118" s="285">
        <v>148.5</v>
      </c>
      <c r="J118" s="298">
        <v>1</v>
      </c>
      <c r="K118" s="290"/>
      <c r="L118" s="290"/>
      <c r="M118" s="290"/>
      <c r="N118" s="187"/>
      <c r="O118" s="307"/>
      <c r="P118" s="307"/>
      <c r="Q118" s="208"/>
      <c r="R118" s="208"/>
      <c r="S118" s="208"/>
      <c r="T118" s="208"/>
      <c r="U118" s="208"/>
      <c r="V118" s="193"/>
      <c r="W118" s="193"/>
      <c r="X118" s="193"/>
      <c r="Y118" s="193"/>
    </row>
    <row r="119" spans="1:25" ht="21" customHeight="1">
      <c r="A119" s="251" t="s">
        <v>516</v>
      </c>
      <c r="B119" s="207" t="s">
        <v>311</v>
      </c>
      <c r="C119" s="251" t="s">
        <v>223</v>
      </c>
      <c r="D119" s="251" t="s">
        <v>306</v>
      </c>
      <c r="E119" s="250" t="s">
        <v>312</v>
      </c>
      <c r="F119" s="268"/>
      <c r="G119" s="274"/>
      <c r="H119" s="282">
        <v>66</v>
      </c>
      <c r="I119" s="286">
        <f>I120</f>
        <v>65.136</v>
      </c>
      <c r="J119" s="296">
        <v>0.9869090909090908</v>
      </c>
      <c r="K119" s="290"/>
      <c r="L119" s="290"/>
      <c r="M119" s="290"/>
      <c r="N119" s="187"/>
      <c r="O119" s="307"/>
      <c r="P119" s="307"/>
      <c r="Q119" s="208"/>
      <c r="R119" s="208"/>
      <c r="S119" s="208"/>
      <c r="T119" s="208"/>
      <c r="U119" s="208"/>
      <c r="V119" s="193"/>
      <c r="W119" s="193"/>
      <c r="X119" s="193"/>
      <c r="Y119" s="193"/>
    </row>
    <row r="120" spans="1:25" ht="17.25" customHeight="1">
      <c r="A120" s="277" t="s">
        <v>517</v>
      </c>
      <c r="B120" s="190" t="s">
        <v>244</v>
      </c>
      <c r="C120" s="263" t="s">
        <v>223</v>
      </c>
      <c r="D120" s="263" t="s">
        <v>306</v>
      </c>
      <c r="E120" s="263" t="s">
        <v>312</v>
      </c>
      <c r="F120" s="272" t="s">
        <v>254</v>
      </c>
      <c r="G120" s="263" t="s">
        <v>246</v>
      </c>
      <c r="H120" s="285">
        <v>66</v>
      </c>
      <c r="I120" s="285">
        <f>I121</f>
        <v>65.136</v>
      </c>
      <c r="J120" s="298">
        <v>0.9869090909090908</v>
      </c>
      <c r="K120" s="291"/>
      <c r="L120" s="291"/>
      <c r="M120" s="291"/>
      <c r="N120" s="176"/>
      <c r="O120" s="307"/>
      <c r="P120" s="307"/>
      <c r="Q120" s="208"/>
      <c r="R120" s="208"/>
      <c r="S120" s="210"/>
      <c r="T120" s="210"/>
      <c r="U120" s="210"/>
      <c r="V120" s="193"/>
      <c r="W120" s="193"/>
      <c r="X120" s="193"/>
      <c r="Y120" s="193"/>
    </row>
    <row r="121" spans="1:25" ht="16.5" customHeight="1">
      <c r="A121" s="277" t="s">
        <v>518</v>
      </c>
      <c r="B121" s="190" t="s">
        <v>256</v>
      </c>
      <c r="C121" s="263" t="s">
        <v>223</v>
      </c>
      <c r="D121" s="263" t="s">
        <v>306</v>
      </c>
      <c r="E121" s="263" t="s">
        <v>312</v>
      </c>
      <c r="F121" s="272" t="s">
        <v>254</v>
      </c>
      <c r="G121" s="263" t="s">
        <v>248</v>
      </c>
      <c r="H121" s="285">
        <v>66</v>
      </c>
      <c r="I121" s="297">
        <v>65.136</v>
      </c>
      <c r="J121" s="298">
        <v>0.9869090909090908</v>
      </c>
      <c r="K121" s="291"/>
      <c r="L121" s="291"/>
      <c r="M121" s="291"/>
      <c r="N121" s="176"/>
      <c r="O121" s="307"/>
      <c r="P121" s="307"/>
      <c r="Q121" s="187"/>
      <c r="R121" s="193"/>
      <c r="S121" s="193"/>
      <c r="T121" s="193"/>
      <c r="U121" s="193"/>
      <c r="V121" s="193"/>
      <c r="W121" s="193"/>
      <c r="X121" s="193"/>
      <c r="Y121" s="193"/>
    </row>
    <row r="122" spans="1:25" ht="17.25" customHeight="1">
      <c r="A122" s="251" t="s">
        <v>519</v>
      </c>
      <c r="B122" s="207" t="s">
        <v>313</v>
      </c>
      <c r="C122" s="262"/>
      <c r="D122" s="251" t="s">
        <v>314</v>
      </c>
      <c r="E122" s="250"/>
      <c r="F122" s="267"/>
      <c r="G122" s="274"/>
      <c r="H122" s="282">
        <v>5802.599999999999</v>
      </c>
      <c r="I122" s="287">
        <f>I123+I127+I150</f>
        <v>5796.24355</v>
      </c>
      <c r="J122" s="296">
        <v>0.9989045514079896</v>
      </c>
      <c r="K122" s="290"/>
      <c r="L122" s="290"/>
      <c r="M122" s="290"/>
      <c r="N122" s="187"/>
      <c r="O122" s="307"/>
      <c r="P122" s="307"/>
      <c r="T122" s="193"/>
      <c r="U122" s="193"/>
      <c r="V122" s="193"/>
      <c r="W122" s="193"/>
      <c r="X122" s="193"/>
      <c r="Y122" s="193"/>
    </row>
    <row r="123" spans="1:25" ht="38.25" customHeight="1">
      <c r="A123" s="213" t="s">
        <v>520</v>
      </c>
      <c r="B123" s="255" t="s">
        <v>315</v>
      </c>
      <c r="C123" s="250" t="s">
        <v>223</v>
      </c>
      <c r="D123" s="250" t="s">
        <v>316</v>
      </c>
      <c r="E123" s="250"/>
      <c r="F123" s="249"/>
      <c r="G123" s="274"/>
      <c r="H123" s="282">
        <v>0</v>
      </c>
      <c r="I123" s="282">
        <f>I124</f>
        <v>0</v>
      </c>
      <c r="J123" s="296">
        <v>0</v>
      </c>
      <c r="K123" s="290"/>
      <c r="L123" s="290"/>
      <c r="M123" s="290"/>
      <c r="N123" s="187"/>
      <c r="O123" s="307"/>
      <c r="P123" s="307"/>
      <c r="Q123" s="187"/>
      <c r="R123" s="193"/>
      <c r="S123" s="193"/>
      <c r="T123" s="193"/>
      <c r="U123" s="193"/>
      <c r="V123" s="193"/>
      <c r="W123" s="193"/>
      <c r="X123" s="193"/>
      <c r="Y123" s="193"/>
    </row>
    <row r="124" spans="1:25" ht="56.25" customHeight="1">
      <c r="A124" s="251" t="s">
        <v>521</v>
      </c>
      <c r="B124" s="273" t="s">
        <v>317</v>
      </c>
      <c r="C124" s="250" t="s">
        <v>223</v>
      </c>
      <c r="D124" s="250" t="s">
        <v>316</v>
      </c>
      <c r="E124" s="250" t="s">
        <v>318</v>
      </c>
      <c r="F124" s="267"/>
      <c r="G124" s="274"/>
      <c r="H124" s="282">
        <v>0</v>
      </c>
      <c r="I124" s="282">
        <f>I125</f>
        <v>0</v>
      </c>
      <c r="J124" s="296">
        <v>0</v>
      </c>
      <c r="K124" s="291"/>
      <c r="L124" s="291"/>
      <c r="M124" s="291"/>
      <c r="N124" s="192"/>
      <c r="O124" s="307"/>
      <c r="P124" s="307"/>
      <c r="Q124" s="192"/>
      <c r="R124" s="193"/>
      <c r="S124" s="193"/>
      <c r="T124" s="193"/>
      <c r="U124" s="193"/>
      <c r="V124" s="193"/>
      <c r="W124" s="193"/>
      <c r="X124" s="193"/>
      <c r="Y124" s="193"/>
    </row>
    <row r="125" spans="1:25" ht="12.75" customHeight="1">
      <c r="A125" s="279" t="s">
        <v>522</v>
      </c>
      <c r="B125" s="190" t="s">
        <v>244</v>
      </c>
      <c r="C125" s="263" t="s">
        <v>223</v>
      </c>
      <c r="D125" s="263" t="s">
        <v>316</v>
      </c>
      <c r="E125" s="263" t="s">
        <v>318</v>
      </c>
      <c r="F125" s="249" t="s">
        <v>254</v>
      </c>
      <c r="G125" s="281">
        <v>220</v>
      </c>
      <c r="H125" s="285">
        <v>0</v>
      </c>
      <c r="I125" s="284">
        <f>I126</f>
        <v>0</v>
      </c>
      <c r="J125" s="298">
        <v>0</v>
      </c>
      <c r="K125" s="291"/>
      <c r="L125" s="291"/>
      <c r="M125" s="291"/>
      <c r="N125" s="176"/>
      <c r="O125" s="307"/>
      <c r="P125" s="307"/>
      <c r="Q125" s="192"/>
      <c r="R125" s="193"/>
      <c r="S125" s="193"/>
      <c r="T125" s="193"/>
      <c r="U125" s="193"/>
      <c r="V125" s="193"/>
      <c r="W125" s="193"/>
      <c r="X125" s="193"/>
      <c r="Y125" s="193"/>
    </row>
    <row r="126" spans="1:25" ht="15.75" customHeight="1">
      <c r="A126" s="279" t="s">
        <v>523</v>
      </c>
      <c r="B126" s="190" t="s">
        <v>256</v>
      </c>
      <c r="C126" s="263" t="s">
        <v>223</v>
      </c>
      <c r="D126" s="263" t="s">
        <v>316</v>
      </c>
      <c r="E126" s="263" t="s">
        <v>318</v>
      </c>
      <c r="F126" s="249" t="s">
        <v>254</v>
      </c>
      <c r="G126" s="281">
        <v>226</v>
      </c>
      <c r="H126" s="285">
        <v>0</v>
      </c>
      <c r="I126" s="284">
        <v>0</v>
      </c>
      <c r="J126" s="298">
        <v>0</v>
      </c>
      <c r="K126" s="291"/>
      <c r="L126" s="291"/>
      <c r="M126" s="291"/>
      <c r="N126" s="176"/>
      <c r="O126" s="307"/>
      <c r="P126" s="307"/>
      <c r="Q126" s="192"/>
      <c r="R126" s="193"/>
      <c r="S126" s="193"/>
      <c r="T126" s="193"/>
      <c r="U126" s="193"/>
      <c r="V126" s="193"/>
      <c r="W126" s="193"/>
      <c r="X126" s="193"/>
      <c r="Y126" s="193"/>
    </row>
    <row r="127" spans="1:25" ht="28.5" customHeight="1">
      <c r="A127" s="251" t="s">
        <v>524</v>
      </c>
      <c r="B127" s="255" t="s">
        <v>319</v>
      </c>
      <c r="C127" s="251"/>
      <c r="D127" s="251" t="s">
        <v>320</v>
      </c>
      <c r="E127" s="250"/>
      <c r="F127" s="249"/>
      <c r="G127" s="274"/>
      <c r="H127" s="282">
        <v>4571.099999999999</v>
      </c>
      <c r="I127" s="282">
        <f>I128+I146+I148</f>
        <v>4565.02555</v>
      </c>
      <c r="J127" s="296">
        <v>0.9986711185491459</v>
      </c>
      <c r="K127" s="291"/>
      <c r="L127" s="291"/>
      <c r="M127" s="291"/>
      <c r="N127" s="192"/>
      <c r="O127" s="307"/>
      <c r="P127" s="307"/>
      <c r="Q127" s="192"/>
      <c r="R127" s="193"/>
      <c r="S127" s="193"/>
      <c r="T127" s="193"/>
      <c r="U127" s="193"/>
      <c r="V127" s="193"/>
      <c r="W127" s="193"/>
      <c r="X127" s="193"/>
      <c r="Y127" s="193"/>
    </row>
    <row r="128" spans="1:25" ht="42.75" customHeight="1">
      <c r="A128" s="251" t="s">
        <v>525</v>
      </c>
      <c r="B128" s="273" t="s">
        <v>407</v>
      </c>
      <c r="C128" s="251" t="s">
        <v>223</v>
      </c>
      <c r="D128" s="251" t="s">
        <v>320</v>
      </c>
      <c r="E128" s="250" t="s">
        <v>321</v>
      </c>
      <c r="F128" s="249"/>
      <c r="G128" s="274"/>
      <c r="H128" s="282">
        <v>4418.099999999999</v>
      </c>
      <c r="I128" s="282">
        <f>I129+I132+I139+I140+I141</f>
        <v>4412.02555</v>
      </c>
      <c r="J128" s="296">
        <v>0.9986250990244677</v>
      </c>
      <c r="K128" s="291"/>
      <c r="L128" s="291"/>
      <c r="M128" s="291"/>
      <c r="N128" s="176"/>
      <c r="O128" s="307"/>
      <c r="P128" s="307"/>
      <c r="Q128" s="192"/>
      <c r="R128" s="193"/>
      <c r="S128" s="193"/>
      <c r="T128" s="193"/>
      <c r="U128" s="193"/>
      <c r="V128" s="193"/>
      <c r="W128" s="193"/>
      <c r="X128" s="193"/>
      <c r="Y128" s="193"/>
    </row>
    <row r="129" spans="1:25" ht="16.5" customHeight="1">
      <c r="A129" s="279" t="s">
        <v>526</v>
      </c>
      <c r="B129" s="190" t="s">
        <v>231</v>
      </c>
      <c r="C129" s="263" t="s">
        <v>223</v>
      </c>
      <c r="D129" s="263" t="s">
        <v>320</v>
      </c>
      <c r="E129" s="263" t="s">
        <v>321</v>
      </c>
      <c r="F129" s="263" t="s">
        <v>294</v>
      </c>
      <c r="G129" s="263" t="s">
        <v>233</v>
      </c>
      <c r="H129" s="285">
        <v>4015.7</v>
      </c>
      <c r="I129" s="285">
        <f>I130+I131</f>
        <v>4015.54408</v>
      </c>
      <c r="J129" s="298">
        <v>0.9999611723983366</v>
      </c>
      <c r="K129" s="291"/>
      <c r="L129" s="292"/>
      <c r="M129" s="291"/>
      <c r="N129" s="176"/>
      <c r="O129" s="307"/>
      <c r="P129" s="307"/>
      <c r="Q129" s="192"/>
      <c r="R129" s="193"/>
      <c r="S129" s="193"/>
      <c r="T129" s="193"/>
      <c r="U129" s="193"/>
      <c r="V129" s="193"/>
      <c r="W129" s="193"/>
      <c r="X129" s="193"/>
      <c r="Y129" s="193"/>
    </row>
    <row r="130" spans="1:25" ht="13.5" customHeight="1">
      <c r="A130" s="279" t="s">
        <v>527</v>
      </c>
      <c r="B130" s="190" t="s">
        <v>235</v>
      </c>
      <c r="C130" s="263" t="s">
        <v>223</v>
      </c>
      <c r="D130" s="263" t="s">
        <v>320</v>
      </c>
      <c r="E130" s="263" t="s">
        <v>321</v>
      </c>
      <c r="F130" s="263" t="s">
        <v>295</v>
      </c>
      <c r="G130" s="263" t="s">
        <v>236</v>
      </c>
      <c r="H130" s="285">
        <v>3159.6</v>
      </c>
      <c r="I130" s="285">
        <v>3159.51443</v>
      </c>
      <c r="J130" s="298">
        <v>0.9999729174579062</v>
      </c>
      <c r="K130" s="291"/>
      <c r="L130" s="291"/>
      <c r="M130" s="291"/>
      <c r="N130" s="176"/>
      <c r="O130" s="307"/>
      <c r="P130" s="307"/>
      <c r="Q130" s="192"/>
      <c r="R130" s="193"/>
      <c r="S130" s="193"/>
      <c r="T130" s="193"/>
      <c r="U130" s="193"/>
      <c r="V130" s="193"/>
      <c r="W130" s="193"/>
      <c r="X130" s="193"/>
      <c r="Y130" s="193"/>
    </row>
    <row r="131" spans="1:25" ht="17.25" customHeight="1">
      <c r="A131" s="279" t="s">
        <v>528</v>
      </c>
      <c r="B131" s="190" t="s">
        <v>237</v>
      </c>
      <c r="C131" s="263" t="s">
        <v>223</v>
      </c>
      <c r="D131" s="263" t="s">
        <v>320</v>
      </c>
      <c r="E131" s="263" t="s">
        <v>321</v>
      </c>
      <c r="F131" s="263" t="s">
        <v>295</v>
      </c>
      <c r="G131" s="263" t="s">
        <v>238</v>
      </c>
      <c r="H131" s="285">
        <v>856.1</v>
      </c>
      <c r="I131" s="285">
        <v>856.02965</v>
      </c>
      <c r="J131" s="298">
        <v>0.9999178250204415</v>
      </c>
      <c r="K131" s="291"/>
      <c r="L131" s="291"/>
      <c r="M131" s="291"/>
      <c r="N131" s="176"/>
      <c r="O131" s="307"/>
      <c r="P131" s="307"/>
      <c r="Q131" s="192"/>
      <c r="R131" s="193"/>
      <c r="S131" s="193"/>
      <c r="T131" s="193"/>
      <c r="U131" s="193"/>
      <c r="V131" s="193"/>
      <c r="W131" s="193"/>
      <c r="X131" s="193"/>
      <c r="Y131" s="193"/>
    </row>
    <row r="132" spans="1:25" ht="14.25" customHeight="1">
      <c r="A132" s="279" t="s">
        <v>529</v>
      </c>
      <c r="B132" s="190" t="s">
        <v>244</v>
      </c>
      <c r="C132" s="263" t="s">
        <v>223</v>
      </c>
      <c r="D132" s="263" t="s">
        <v>320</v>
      </c>
      <c r="E132" s="263" t="s">
        <v>321</v>
      </c>
      <c r="F132" s="263" t="s">
        <v>271</v>
      </c>
      <c r="G132" s="263" t="s">
        <v>246</v>
      </c>
      <c r="H132" s="285">
        <v>370.5</v>
      </c>
      <c r="I132" s="285">
        <f>I133+I134+I135+I136+I137+I138</f>
        <v>365.82047</v>
      </c>
      <c r="J132" s="298">
        <v>0.987369689608637</v>
      </c>
      <c r="K132" s="291"/>
      <c r="L132" s="291"/>
      <c r="M132" s="291"/>
      <c r="N132" s="176"/>
      <c r="O132" s="307"/>
      <c r="P132" s="307"/>
      <c r="Q132" s="192"/>
      <c r="R132" s="193"/>
      <c r="S132" s="193"/>
      <c r="T132" s="193"/>
      <c r="U132" s="193"/>
      <c r="V132" s="193"/>
      <c r="W132" s="193"/>
      <c r="X132" s="193"/>
      <c r="Y132" s="193"/>
    </row>
    <row r="133" spans="1:25" ht="14.25" customHeight="1">
      <c r="A133" s="279" t="s">
        <v>530</v>
      </c>
      <c r="B133" s="190" t="s">
        <v>250</v>
      </c>
      <c r="C133" s="263" t="s">
        <v>223</v>
      </c>
      <c r="D133" s="263" t="s">
        <v>320</v>
      </c>
      <c r="E133" s="263" t="s">
        <v>321</v>
      </c>
      <c r="F133" s="263" t="s">
        <v>251</v>
      </c>
      <c r="G133" s="263" t="s">
        <v>252</v>
      </c>
      <c r="H133" s="285">
        <v>52.5</v>
      </c>
      <c r="I133" s="285">
        <v>51.61356</v>
      </c>
      <c r="J133" s="298">
        <v>0.9831154285714285</v>
      </c>
      <c r="K133" s="291"/>
      <c r="L133" s="292"/>
      <c r="M133" s="291"/>
      <c r="N133" s="176"/>
      <c r="O133" s="307"/>
      <c r="P133" s="307"/>
      <c r="Q133" s="192"/>
      <c r="R133" s="193"/>
      <c r="S133" s="193"/>
      <c r="T133" s="193"/>
      <c r="U133" s="193"/>
      <c r="V133" s="193"/>
      <c r="W133" s="193"/>
      <c r="X133" s="193"/>
      <c r="Y133" s="193"/>
    </row>
    <row r="134" spans="1:25" ht="16.5" customHeight="1">
      <c r="A134" s="202" t="s">
        <v>531</v>
      </c>
      <c r="B134" s="190" t="s">
        <v>274</v>
      </c>
      <c r="C134" s="263" t="s">
        <v>223</v>
      </c>
      <c r="D134" s="263" t="s">
        <v>320</v>
      </c>
      <c r="E134" s="263" t="s">
        <v>321</v>
      </c>
      <c r="F134" s="263" t="s">
        <v>254</v>
      </c>
      <c r="G134" s="263" t="s">
        <v>275</v>
      </c>
      <c r="H134" s="285">
        <v>85</v>
      </c>
      <c r="I134" s="285">
        <v>83.96735</v>
      </c>
      <c r="J134" s="298">
        <v>0.9878511764705882</v>
      </c>
      <c r="K134" s="291"/>
      <c r="L134" s="291"/>
      <c r="M134" s="291"/>
      <c r="N134" s="176"/>
      <c r="O134" s="307"/>
      <c r="P134" s="307"/>
      <c r="Q134" s="192"/>
      <c r="R134" s="193"/>
      <c r="S134" s="193"/>
      <c r="T134" s="193"/>
      <c r="U134" s="193"/>
      <c r="V134" s="193"/>
      <c r="W134" s="193"/>
      <c r="X134" s="193"/>
      <c r="Y134" s="193"/>
    </row>
    <row r="135" spans="1:25" ht="15.75" customHeight="1">
      <c r="A135" s="279" t="s">
        <v>532</v>
      </c>
      <c r="B135" s="190" t="s">
        <v>253</v>
      </c>
      <c r="C135" s="263" t="s">
        <v>223</v>
      </c>
      <c r="D135" s="263" t="s">
        <v>320</v>
      </c>
      <c r="E135" s="263" t="s">
        <v>321</v>
      </c>
      <c r="F135" s="263" t="s">
        <v>251</v>
      </c>
      <c r="G135" s="263" t="s">
        <v>255</v>
      </c>
      <c r="H135" s="285">
        <v>32.5</v>
      </c>
      <c r="I135" s="285">
        <v>31.654</v>
      </c>
      <c r="J135" s="298">
        <v>0.9739692307692308</v>
      </c>
      <c r="K135" s="291"/>
      <c r="L135" s="292"/>
      <c r="M135" s="291"/>
      <c r="N135" s="176"/>
      <c r="O135" s="307"/>
      <c r="P135" s="307"/>
      <c r="Q135" s="192"/>
      <c r="R135" s="193"/>
      <c r="S135" s="193"/>
      <c r="T135" s="193"/>
      <c r="U135" s="193"/>
      <c r="V135" s="193"/>
      <c r="W135" s="193"/>
      <c r="X135" s="193"/>
      <c r="Y135" s="193"/>
    </row>
    <row r="136" spans="1:25" ht="14.25" customHeight="1">
      <c r="A136" s="279" t="s">
        <v>532</v>
      </c>
      <c r="B136" s="190" t="s">
        <v>253</v>
      </c>
      <c r="C136" s="263" t="s">
        <v>223</v>
      </c>
      <c r="D136" s="263" t="s">
        <v>320</v>
      </c>
      <c r="E136" s="263" t="s">
        <v>321</v>
      </c>
      <c r="F136" s="263" t="s">
        <v>254</v>
      </c>
      <c r="G136" s="263" t="s">
        <v>255</v>
      </c>
      <c r="H136" s="285">
        <v>55</v>
      </c>
      <c r="I136" s="285">
        <v>54.09369</v>
      </c>
      <c r="J136" s="298">
        <v>0.9835216363636364</v>
      </c>
      <c r="K136" s="291"/>
      <c r="L136" s="291"/>
      <c r="M136" s="291"/>
      <c r="N136" s="214"/>
      <c r="O136" s="307"/>
      <c r="P136" s="307"/>
      <c r="Q136" s="192"/>
      <c r="R136" s="193"/>
      <c r="S136" s="193"/>
      <c r="T136" s="193"/>
      <c r="U136" s="193"/>
      <c r="V136" s="193"/>
      <c r="W136" s="193"/>
      <c r="X136" s="193"/>
      <c r="Y136" s="193"/>
    </row>
    <row r="137" spans="1:25" ht="15.75" customHeight="1">
      <c r="A137" s="279" t="s">
        <v>533</v>
      </c>
      <c r="B137" s="190" t="s">
        <v>256</v>
      </c>
      <c r="C137" s="263" t="s">
        <v>223</v>
      </c>
      <c r="D137" s="263" t="s">
        <v>320</v>
      </c>
      <c r="E137" s="263" t="s">
        <v>321</v>
      </c>
      <c r="F137" s="263" t="s">
        <v>251</v>
      </c>
      <c r="G137" s="263" t="s">
        <v>248</v>
      </c>
      <c r="H137" s="285">
        <v>58</v>
      </c>
      <c r="I137" s="285">
        <v>57.035</v>
      </c>
      <c r="J137" s="298">
        <v>0.9833620689655171</v>
      </c>
      <c r="K137" s="291"/>
      <c r="L137" s="291"/>
      <c r="M137" s="291"/>
      <c r="N137" s="176"/>
      <c r="O137" s="307"/>
      <c r="P137" s="307"/>
      <c r="Q137" s="192"/>
      <c r="R137" s="193"/>
      <c r="S137" s="193"/>
      <c r="T137" s="193"/>
      <c r="U137" s="193"/>
      <c r="V137" s="193"/>
      <c r="W137" s="193"/>
      <c r="X137" s="193"/>
      <c r="Y137" s="193"/>
    </row>
    <row r="138" spans="1:25" ht="16.5" customHeight="1">
      <c r="A138" s="279" t="s">
        <v>533</v>
      </c>
      <c r="B138" s="190" t="s">
        <v>256</v>
      </c>
      <c r="C138" s="263" t="s">
        <v>223</v>
      </c>
      <c r="D138" s="263" t="s">
        <v>320</v>
      </c>
      <c r="E138" s="263" t="s">
        <v>321</v>
      </c>
      <c r="F138" s="263" t="s">
        <v>254</v>
      </c>
      <c r="G138" s="263" t="s">
        <v>248</v>
      </c>
      <c r="H138" s="285">
        <v>87.5</v>
      </c>
      <c r="I138" s="285">
        <v>87.45687</v>
      </c>
      <c r="J138" s="298">
        <v>0.9995070857142857</v>
      </c>
      <c r="K138" s="291"/>
      <c r="L138" s="291"/>
      <c r="M138" s="291"/>
      <c r="N138" s="176"/>
      <c r="O138" s="307"/>
      <c r="P138" s="307"/>
      <c r="Q138" s="192"/>
      <c r="R138" s="193"/>
      <c r="S138" s="193"/>
      <c r="T138" s="193"/>
      <c r="U138" s="193"/>
      <c r="V138" s="193"/>
      <c r="W138" s="193"/>
      <c r="X138" s="193"/>
      <c r="Y138" s="193"/>
    </row>
    <row r="139" spans="1:25" ht="12.75" customHeight="1">
      <c r="A139" s="279" t="s">
        <v>534</v>
      </c>
      <c r="B139" s="190" t="s">
        <v>257</v>
      </c>
      <c r="C139" s="263" t="s">
        <v>223</v>
      </c>
      <c r="D139" s="263" t="s">
        <v>320</v>
      </c>
      <c r="E139" s="263" t="s">
        <v>321</v>
      </c>
      <c r="F139" s="263" t="s">
        <v>276</v>
      </c>
      <c r="G139" s="263" t="s">
        <v>259</v>
      </c>
      <c r="H139" s="285">
        <v>2</v>
      </c>
      <c r="I139" s="285">
        <v>1.705</v>
      </c>
      <c r="J139" s="298">
        <v>0.8525</v>
      </c>
      <c r="K139" s="291"/>
      <c r="L139" s="292"/>
      <c r="M139" s="291"/>
      <c r="N139" s="176"/>
      <c r="O139" s="307"/>
      <c r="P139" s="307"/>
      <c r="Q139" s="192"/>
      <c r="R139" s="193"/>
      <c r="S139" s="193"/>
      <c r="T139" s="193"/>
      <c r="U139" s="193"/>
      <c r="V139" s="193"/>
      <c r="W139" s="193"/>
      <c r="X139" s="193"/>
      <c r="Y139" s="193"/>
    </row>
    <row r="140" spans="1:25" ht="15.75" customHeight="1">
      <c r="A140" s="279" t="s">
        <v>535</v>
      </c>
      <c r="B140" s="190" t="s">
        <v>257</v>
      </c>
      <c r="C140" s="263" t="s">
        <v>223</v>
      </c>
      <c r="D140" s="263" t="s">
        <v>320</v>
      </c>
      <c r="E140" s="263" t="s">
        <v>321</v>
      </c>
      <c r="F140" s="263" t="s">
        <v>258</v>
      </c>
      <c r="G140" s="263" t="s">
        <v>259</v>
      </c>
      <c r="H140" s="285">
        <v>0.8</v>
      </c>
      <c r="I140" s="285">
        <v>0.8</v>
      </c>
      <c r="J140" s="298">
        <v>1</v>
      </c>
      <c r="K140" s="291"/>
      <c r="L140" s="292"/>
      <c r="M140" s="291"/>
      <c r="N140" s="176"/>
      <c r="O140" s="307"/>
      <c r="P140" s="307"/>
      <c r="Q140" s="192"/>
      <c r="R140" s="193"/>
      <c r="S140" s="193"/>
      <c r="T140" s="193"/>
      <c r="U140" s="193"/>
      <c r="V140" s="193"/>
      <c r="W140" s="193"/>
      <c r="X140" s="193"/>
      <c r="Y140" s="193"/>
    </row>
    <row r="141" spans="1:25" ht="17.25" customHeight="1">
      <c r="A141" s="279" t="s">
        <v>536</v>
      </c>
      <c r="B141" s="190" t="s">
        <v>260</v>
      </c>
      <c r="C141" s="263" t="s">
        <v>223</v>
      </c>
      <c r="D141" s="263" t="s">
        <v>320</v>
      </c>
      <c r="E141" s="263" t="s">
        <v>321</v>
      </c>
      <c r="F141" s="263" t="s">
        <v>271</v>
      </c>
      <c r="G141" s="263" t="s">
        <v>15</v>
      </c>
      <c r="H141" s="285">
        <v>29.1</v>
      </c>
      <c r="I141" s="285">
        <f>I142+I143+I144+I145</f>
        <v>28.156</v>
      </c>
      <c r="J141" s="298">
        <v>0.9675601374570446</v>
      </c>
      <c r="K141" s="290"/>
      <c r="L141" s="290"/>
      <c r="M141" s="290"/>
      <c r="N141" s="187"/>
      <c r="O141" s="307"/>
      <c r="P141" s="307"/>
      <c r="Q141" s="187"/>
      <c r="R141" s="193"/>
      <c r="S141" s="193"/>
      <c r="T141" s="193"/>
      <c r="U141" s="193"/>
      <c r="V141" s="193"/>
      <c r="W141" s="193"/>
      <c r="X141" s="193"/>
      <c r="Y141" s="193"/>
    </row>
    <row r="142" spans="1:25" ht="15" customHeight="1">
      <c r="A142" s="279" t="s">
        <v>537</v>
      </c>
      <c r="B142" s="190" t="s">
        <v>261</v>
      </c>
      <c r="C142" s="263" t="s">
        <v>223</v>
      </c>
      <c r="D142" s="263" t="s">
        <v>320</v>
      </c>
      <c r="E142" s="263" t="s">
        <v>321</v>
      </c>
      <c r="F142" s="263" t="s">
        <v>251</v>
      </c>
      <c r="G142" s="263" t="s">
        <v>262</v>
      </c>
      <c r="H142" s="285">
        <v>0</v>
      </c>
      <c r="I142" s="285">
        <v>0</v>
      </c>
      <c r="J142" s="298">
        <v>0</v>
      </c>
      <c r="K142" s="291"/>
      <c r="L142" s="291"/>
      <c r="M142" s="291"/>
      <c r="N142" s="176"/>
      <c r="O142" s="307"/>
      <c r="P142" s="307"/>
      <c r="Q142" s="192"/>
      <c r="R142" s="193"/>
      <c r="S142" s="193"/>
      <c r="T142" s="193"/>
      <c r="U142" s="193"/>
      <c r="V142" s="193"/>
      <c r="W142" s="193"/>
      <c r="X142" s="193"/>
      <c r="Y142" s="193"/>
    </row>
    <row r="143" spans="1:25" ht="18" customHeight="1">
      <c r="A143" s="279" t="s">
        <v>538</v>
      </c>
      <c r="B143" s="190" t="s">
        <v>261</v>
      </c>
      <c r="C143" s="263" t="s">
        <v>223</v>
      </c>
      <c r="D143" s="263" t="s">
        <v>320</v>
      </c>
      <c r="E143" s="263" t="s">
        <v>321</v>
      </c>
      <c r="F143" s="263" t="s">
        <v>254</v>
      </c>
      <c r="G143" s="263" t="s">
        <v>262</v>
      </c>
      <c r="H143" s="285">
        <v>0</v>
      </c>
      <c r="I143" s="285">
        <f>I144</f>
        <v>0</v>
      </c>
      <c r="J143" s="298">
        <v>0</v>
      </c>
      <c r="K143" s="290"/>
      <c r="L143" s="290"/>
      <c r="M143" s="290"/>
      <c r="N143" s="187"/>
      <c r="O143" s="307"/>
      <c r="P143" s="307"/>
      <c r="Q143" s="216"/>
      <c r="R143" s="216"/>
      <c r="S143" s="217"/>
      <c r="T143" s="217"/>
      <c r="U143" s="199"/>
      <c r="V143" s="187"/>
      <c r="W143" s="193"/>
      <c r="X143" s="193"/>
      <c r="Y143" s="193"/>
    </row>
    <row r="144" spans="1:25" ht="16.5" customHeight="1">
      <c r="A144" s="279" t="s">
        <v>539</v>
      </c>
      <c r="B144" s="190" t="s">
        <v>263</v>
      </c>
      <c r="C144" s="263" t="s">
        <v>223</v>
      </c>
      <c r="D144" s="263" t="s">
        <v>320</v>
      </c>
      <c r="E144" s="263" t="s">
        <v>321</v>
      </c>
      <c r="F144" s="263" t="s">
        <v>251</v>
      </c>
      <c r="G144" s="263" t="s">
        <v>264</v>
      </c>
      <c r="H144" s="285">
        <v>0</v>
      </c>
      <c r="I144" s="285">
        <v>0</v>
      </c>
      <c r="J144" s="298">
        <v>0</v>
      </c>
      <c r="K144" s="291"/>
      <c r="L144" s="291"/>
      <c r="M144" s="291"/>
      <c r="N144" s="192"/>
      <c r="O144" s="307"/>
      <c r="P144" s="307"/>
      <c r="Q144" s="186"/>
      <c r="R144" s="186"/>
      <c r="S144" s="186"/>
      <c r="T144" s="186"/>
      <c r="U144" s="186"/>
      <c r="V144" s="192"/>
      <c r="W144" s="193"/>
      <c r="X144" s="193"/>
      <c r="Y144" s="193"/>
    </row>
    <row r="145" spans="1:25" ht="15" customHeight="1">
      <c r="A145" s="279" t="s">
        <v>540</v>
      </c>
      <c r="B145" s="190" t="s">
        <v>263</v>
      </c>
      <c r="C145" s="263" t="s">
        <v>223</v>
      </c>
      <c r="D145" s="263" t="s">
        <v>320</v>
      </c>
      <c r="E145" s="263" t="s">
        <v>321</v>
      </c>
      <c r="F145" s="263" t="s">
        <v>254</v>
      </c>
      <c r="G145" s="263" t="s">
        <v>264</v>
      </c>
      <c r="H145" s="285">
        <v>29.1</v>
      </c>
      <c r="I145" s="285">
        <v>28.156</v>
      </c>
      <c r="J145" s="298">
        <v>0.9675601374570446</v>
      </c>
      <c r="K145" s="290"/>
      <c r="L145" s="290"/>
      <c r="M145" s="290"/>
      <c r="N145" s="192"/>
      <c r="O145" s="307"/>
      <c r="P145" s="307"/>
      <c r="Q145" s="186"/>
      <c r="R145" s="186"/>
      <c r="S145" s="186"/>
      <c r="T145" s="186"/>
      <c r="U145" s="218"/>
      <c r="V145" s="192"/>
      <c r="W145" s="193"/>
      <c r="X145" s="193"/>
      <c r="Y145" s="193"/>
    </row>
    <row r="146" spans="1:25" ht="30" customHeight="1">
      <c r="A146" s="251" t="s">
        <v>541</v>
      </c>
      <c r="B146" s="255" t="s">
        <v>322</v>
      </c>
      <c r="C146" s="251" t="s">
        <v>223</v>
      </c>
      <c r="D146" s="251" t="s">
        <v>320</v>
      </c>
      <c r="E146" s="250" t="s">
        <v>323</v>
      </c>
      <c r="F146" s="249"/>
      <c r="G146" s="274"/>
      <c r="H146" s="282">
        <v>79</v>
      </c>
      <c r="I146" s="282">
        <f>I147</f>
        <v>79</v>
      </c>
      <c r="J146" s="296">
        <v>1</v>
      </c>
      <c r="K146" s="290"/>
      <c r="L146" s="290"/>
      <c r="M146" s="290"/>
      <c r="N146" s="192"/>
      <c r="O146" s="307"/>
      <c r="P146" s="307"/>
      <c r="Q146" s="186"/>
      <c r="R146" s="186"/>
      <c r="S146" s="186"/>
      <c r="T146" s="186"/>
      <c r="U146" s="186"/>
      <c r="V146" s="192"/>
      <c r="W146" s="193"/>
      <c r="X146" s="193"/>
      <c r="Y146" s="193"/>
    </row>
    <row r="147" spans="1:25" ht="16.5" customHeight="1">
      <c r="A147" s="279" t="s">
        <v>542</v>
      </c>
      <c r="B147" s="190" t="s">
        <v>257</v>
      </c>
      <c r="C147" s="263" t="s">
        <v>223</v>
      </c>
      <c r="D147" s="263" t="s">
        <v>320</v>
      </c>
      <c r="E147" s="263" t="s">
        <v>323</v>
      </c>
      <c r="F147" s="263" t="s">
        <v>254</v>
      </c>
      <c r="G147" s="263" t="s">
        <v>259</v>
      </c>
      <c r="H147" s="285">
        <v>79</v>
      </c>
      <c r="I147" s="285">
        <v>79</v>
      </c>
      <c r="J147" s="298">
        <v>1</v>
      </c>
      <c r="K147" s="291"/>
      <c r="L147" s="291"/>
      <c r="M147" s="291"/>
      <c r="N147" s="187"/>
      <c r="O147" s="307"/>
      <c r="P147" s="307"/>
      <c r="W147" s="193"/>
      <c r="X147" s="193"/>
      <c r="Y147" s="193"/>
    </row>
    <row r="148" spans="1:25" ht="29.25" customHeight="1">
      <c r="A148" s="251" t="s">
        <v>543</v>
      </c>
      <c r="B148" s="255" t="s">
        <v>324</v>
      </c>
      <c r="C148" s="251" t="s">
        <v>223</v>
      </c>
      <c r="D148" s="251" t="s">
        <v>320</v>
      </c>
      <c r="E148" s="250" t="s">
        <v>325</v>
      </c>
      <c r="F148" s="267"/>
      <c r="G148" s="274"/>
      <c r="H148" s="282">
        <v>74</v>
      </c>
      <c r="I148" s="282">
        <f>I149</f>
        <v>74</v>
      </c>
      <c r="J148" s="296">
        <v>1</v>
      </c>
      <c r="K148" s="291"/>
      <c r="L148" s="291"/>
      <c r="M148" s="291"/>
      <c r="N148" s="187"/>
      <c r="O148" s="307"/>
      <c r="P148" s="307"/>
      <c r="Q148" s="187"/>
      <c r="R148" s="193"/>
      <c r="S148" s="193"/>
      <c r="T148" s="193"/>
      <c r="U148" s="193"/>
      <c r="V148" s="193"/>
      <c r="W148" s="193"/>
      <c r="X148" s="193"/>
      <c r="Y148" s="193"/>
    </row>
    <row r="149" spans="1:25" ht="14.25" customHeight="1">
      <c r="A149" s="279" t="s">
        <v>544</v>
      </c>
      <c r="B149" s="190" t="s">
        <v>257</v>
      </c>
      <c r="C149" s="263" t="s">
        <v>223</v>
      </c>
      <c r="D149" s="263" t="s">
        <v>320</v>
      </c>
      <c r="E149" s="263" t="s">
        <v>325</v>
      </c>
      <c r="F149" s="249" t="s">
        <v>254</v>
      </c>
      <c r="G149" s="263" t="s">
        <v>259</v>
      </c>
      <c r="H149" s="285">
        <v>74</v>
      </c>
      <c r="I149" s="285">
        <v>74</v>
      </c>
      <c r="J149" s="298">
        <v>1</v>
      </c>
      <c r="K149" s="290"/>
      <c r="L149" s="290"/>
      <c r="M149" s="290"/>
      <c r="N149" s="192"/>
      <c r="O149" s="307"/>
      <c r="P149" s="307"/>
      <c r="Q149" s="187"/>
      <c r="R149" s="193"/>
      <c r="S149" s="193"/>
      <c r="T149" s="193"/>
      <c r="U149" s="193"/>
      <c r="V149" s="193"/>
      <c r="W149" s="193"/>
      <c r="X149" s="193"/>
      <c r="Y149" s="193"/>
    </row>
    <row r="150" spans="1:25" ht="20.25" customHeight="1">
      <c r="A150" s="251" t="s">
        <v>545</v>
      </c>
      <c r="B150" s="255" t="s">
        <v>326</v>
      </c>
      <c r="C150" s="251" t="s">
        <v>223</v>
      </c>
      <c r="D150" s="251" t="s">
        <v>327</v>
      </c>
      <c r="E150" s="263"/>
      <c r="F150" s="249"/>
      <c r="G150" s="263"/>
      <c r="H150" s="285">
        <v>1231.5</v>
      </c>
      <c r="I150" s="285">
        <f>I151</f>
        <v>1231.218</v>
      </c>
      <c r="J150" s="298">
        <v>0.9997710109622412</v>
      </c>
      <c r="K150" s="290"/>
      <c r="L150" s="290"/>
      <c r="M150" s="290"/>
      <c r="N150" s="176"/>
      <c r="O150" s="307"/>
      <c r="P150" s="307"/>
      <c r="Q150" s="187"/>
      <c r="R150" s="193"/>
      <c r="S150" s="193"/>
      <c r="T150" s="193"/>
      <c r="U150" s="193"/>
      <c r="V150" s="193"/>
      <c r="W150" s="193"/>
      <c r="X150" s="193"/>
      <c r="Y150" s="193"/>
    </row>
    <row r="151" spans="1:25" ht="44.25" customHeight="1">
      <c r="A151" s="251" t="s">
        <v>546</v>
      </c>
      <c r="B151" s="255" t="s">
        <v>328</v>
      </c>
      <c r="C151" s="251" t="s">
        <v>223</v>
      </c>
      <c r="D151" s="251" t="s">
        <v>327</v>
      </c>
      <c r="E151" s="250" t="s">
        <v>329</v>
      </c>
      <c r="F151" s="249"/>
      <c r="G151" s="263"/>
      <c r="H151" s="285">
        <v>1231.5</v>
      </c>
      <c r="I151" s="282">
        <f>I152</f>
        <v>1231.218</v>
      </c>
      <c r="J151" s="296">
        <v>0.9997710109622412</v>
      </c>
      <c r="K151" s="290"/>
      <c r="L151" s="290"/>
      <c r="M151" s="290"/>
      <c r="N151" s="187"/>
      <c r="O151" s="307"/>
      <c r="P151" s="307"/>
      <c r="Q151" s="187"/>
      <c r="R151" s="193"/>
      <c r="S151" s="193"/>
      <c r="T151" s="193"/>
      <c r="U151" s="193"/>
      <c r="V151" s="193"/>
      <c r="W151" s="193"/>
      <c r="X151" s="193"/>
      <c r="Y151" s="193"/>
    </row>
    <row r="152" spans="1:25" ht="16.5" customHeight="1">
      <c r="A152" s="279" t="s">
        <v>547</v>
      </c>
      <c r="B152" s="190" t="s">
        <v>244</v>
      </c>
      <c r="C152" s="263" t="s">
        <v>223</v>
      </c>
      <c r="D152" s="263" t="s">
        <v>327</v>
      </c>
      <c r="E152" s="263" t="s">
        <v>329</v>
      </c>
      <c r="F152" s="263" t="s">
        <v>254</v>
      </c>
      <c r="G152" s="263" t="s">
        <v>246</v>
      </c>
      <c r="H152" s="285">
        <v>1231.5</v>
      </c>
      <c r="I152" s="285">
        <f>I153</f>
        <v>1231.218</v>
      </c>
      <c r="J152" s="298">
        <v>0.9997710109622412</v>
      </c>
      <c r="K152" s="291"/>
      <c r="L152" s="291"/>
      <c r="M152" s="291"/>
      <c r="N152" s="187"/>
      <c r="O152" s="307"/>
      <c r="P152" s="307"/>
      <c r="Q152" s="187"/>
      <c r="R152" s="193"/>
      <c r="S152" s="193"/>
      <c r="T152" s="193"/>
      <c r="U152" s="193"/>
      <c r="V152" s="193"/>
      <c r="W152" s="193"/>
      <c r="X152" s="193"/>
      <c r="Y152" s="193"/>
    </row>
    <row r="153" spans="1:25" ht="17.25" customHeight="1">
      <c r="A153" s="279" t="s">
        <v>548</v>
      </c>
      <c r="B153" s="190" t="s">
        <v>256</v>
      </c>
      <c r="C153" s="263" t="s">
        <v>223</v>
      </c>
      <c r="D153" s="263" t="s">
        <v>327</v>
      </c>
      <c r="E153" s="263" t="s">
        <v>329</v>
      </c>
      <c r="F153" s="263" t="s">
        <v>254</v>
      </c>
      <c r="G153" s="263" t="s">
        <v>248</v>
      </c>
      <c r="H153" s="285">
        <v>1231.5</v>
      </c>
      <c r="I153" s="285">
        <v>1231.218</v>
      </c>
      <c r="J153" s="298">
        <v>0.9997710109622412</v>
      </c>
      <c r="K153" s="291"/>
      <c r="L153" s="291"/>
      <c r="M153" s="291"/>
      <c r="N153" s="187"/>
      <c r="O153" s="307"/>
      <c r="P153" s="307"/>
      <c r="Q153" s="187"/>
      <c r="R153" s="193"/>
      <c r="S153" s="193"/>
      <c r="T153" s="193"/>
      <c r="U153" s="193"/>
      <c r="V153" s="193"/>
      <c r="W153" s="193"/>
      <c r="X153" s="193"/>
      <c r="Y153" s="193"/>
    </row>
    <row r="154" spans="1:25" ht="17.25" customHeight="1">
      <c r="A154" s="251" t="s">
        <v>549</v>
      </c>
      <c r="B154" s="255" t="s">
        <v>330</v>
      </c>
      <c r="C154" s="262"/>
      <c r="D154" s="251" t="s">
        <v>331</v>
      </c>
      <c r="E154" s="263"/>
      <c r="F154" s="249"/>
      <c r="G154" s="274"/>
      <c r="H154" s="282">
        <v>1468.3000000000002</v>
      </c>
      <c r="I154" s="282">
        <f>I155</f>
        <v>1466.72173</v>
      </c>
      <c r="J154" s="296">
        <v>0.9989251038616085</v>
      </c>
      <c r="K154" s="291"/>
      <c r="L154" s="291"/>
      <c r="M154" s="291"/>
      <c r="N154" s="176"/>
      <c r="O154" s="307"/>
      <c r="P154" s="307"/>
      <c r="Q154" s="187"/>
      <c r="R154" s="193"/>
      <c r="S154" s="193"/>
      <c r="T154" s="193"/>
      <c r="U154" s="193"/>
      <c r="V154" s="193"/>
      <c r="W154" s="193"/>
      <c r="X154" s="193"/>
      <c r="Y154" s="193"/>
    </row>
    <row r="155" spans="1:25" ht="15" customHeight="1">
      <c r="A155" s="251" t="s">
        <v>550</v>
      </c>
      <c r="B155" s="255" t="s">
        <v>332</v>
      </c>
      <c r="C155" s="251" t="s">
        <v>223</v>
      </c>
      <c r="D155" s="251" t="s">
        <v>333</v>
      </c>
      <c r="E155" s="250"/>
      <c r="F155" s="267"/>
      <c r="G155" s="274"/>
      <c r="H155" s="282">
        <v>1468.3000000000002</v>
      </c>
      <c r="I155" s="282">
        <f>I156+I162</f>
        <v>1466.72173</v>
      </c>
      <c r="J155" s="296">
        <v>0.9989251038616085</v>
      </c>
      <c r="K155" s="291"/>
      <c r="L155" s="291"/>
      <c r="M155" s="291"/>
      <c r="N155" s="176"/>
      <c r="O155" s="307"/>
      <c r="P155" s="307"/>
      <c r="Q155" s="187"/>
      <c r="R155" s="193"/>
      <c r="S155" s="193"/>
      <c r="T155" s="193"/>
      <c r="U155" s="193"/>
      <c r="V155" s="193"/>
      <c r="W155" s="193"/>
      <c r="X155" s="193"/>
      <c r="Y155" s="193"/>
    </row>
    <row r="156" spans="1:25" ht="54.75" customHeight="1">
      <c r="A156" s="251" t="s">
        <v>551</v>
      </c>
      <c r="B156" s="255" t="s">
        <v>334</v>
      </c>
      <c r="C156" s="265" t="s">
        <v>223</v>
      </c>
      <c r="D156" s="251" t="s">
        <v>333</v>
      </c>
      <c r="E156" s="250" t="s">
        <v>335</v>
      </c>
      <c r="F156" s="267"/>
      <c r="G156" s="274"/>
      <c r="H156" s="282">
        <v>1340.2</v>
      </c>
      <c r="I156" s="282">
        <f>I157+I159+I160</f>
        <v>1338.66797</v>
      </c>
      <c r="J156" s="296">
        <v>0.9988568646470676</v>
      </c>
      <c r="K156" s="291"/>
      <c r="L156" s="291"/>
      <c r="M156" s="291"/>
      <c r="N156" s="176"/>
      <c r="O156" s="307"/>
      <c r="P156" s="307"/>
      <c r="Q156" s="187"/>
      <c r="R156" s="193"/>
      <c r="S156" s="193"/>
      <c r="T156" s="193"/>
      <c r="U156" s="193"/>
      <c r="V156" s="193"/>
      <c r="W156" s="193"/>
      <c r="X156" s="193"/>
      <c r="Y156" s="193"/>
    </row>
    <row r="157" spans="1:25" ht="16.5" customHeight="1">
      <c r="A157" s="279" t="s">
        <v>552</v>
      </c>
      <c r="B157" s="190" t="s">
        <v>244</v>
      </c>
      <c r="C157" s="263" t="s">
        <v>223</v>
      </c>
      <c r="D157" s="263" t="s">
        <v>333</v>
      </c>
      <c r="E157" s="263" t="s">
        <v>335</v>
      </c>
      <c r="F157" s="249" t="s">
        <v>254</v>
      </c>
      <c r="G157" s="263" t="s">
        <v>246</v>
      </c>
      <c r="H157" s="285">
        <v>488</v>
      </c>
      <c r="I157" s="284">
        <f>I158</f>
        <v>487.255</v>
      </c>
      <c r="J157" s="298">
        <v>0.9984733606557377</v>
      </c>
      <c r="K157" s="290"/>
      <c r="L157" s="290"/>
      <c r="M157" s="290"/>
      <c r="N157" s="219"/>
      <c r="O157" s="307"/>
      <c r="P157" s="307"/>
      <c r="Q157" s="187"/>
      <c r="R157" s="193"/>
      <c r="S157" s="193"/>
      <c r="T157" s="193"/>
      <c r="U157" s="193"/>
      <c r="V157" s="193"/>
      <c r="W157" s="193"/>
      <c r="X157" s="193"/>
      <c r="Y157" s="193"/>
    </row>
    <row r="158" spans="1:25" ht="16.5" customHeight="1">
      <c r="A158" s="279" t="s">
        <v>553</v>
      </c>
      <c r="B158" s="190" t="s">
        <v>256</v>
      </c>
      <c r="C158" s="263" t="s">
        <v>223</v>
      </c>
      <c r="D158" s="263" t="s">
        <v>333</v>
      </c>
      <c r="E158" s="263" t="s">
        <v>335</v>
      </c>
      <c r="F158" s="249" t="s">
        <v>254</v>
      </c>
      <c r="G158" s="263" t="s">
        <v>248</v>
      </c>
      <c r="H158" s="285">
        <v>488</v>
      </c>
      <c r="I158" s="285">
        <v>487.255</v>
      </c>
      <c r="J158" s="298">
        <v>0.9984733606557377</v>
      </c>
      <c r="K158" s="291"/>
      <c r="L158" s="291"/>
      <c r="M158" s="291"/>
      <c r="N158" s="176"/>
      <c r="O158" s="307"/>
      <c r="P158" s="307"/>
      <c r="Q158" s="187"/>
      <c r="R158" s="193"/>
      <c r="S158" s="193"/>
      <c r="T158" s="193"/>
      <c r="U158" s="193"/>
      <c r="V158" s="193"/>
      <c r="W158" s="193"/>
      <c r="X158" s="193"/>
      <c r="Y158" s="193"/>
    </row>
    <row r="159" spans="1:25" ht="16.5" customHeight="1">
      <c r="A159" s="279" t="s">
        <v>554</v>
      </c>
      <c r="B159" s="190" t="s">
        <v>257</v>
      </c>
      <c r="C159" s="263" t="s">
        <v>223</v>
      </c>
      <c r="D159" s="263" t="s">
        <v>333</v>
      </c>
      <c r="E159" s="263" t="s">
        <v>335</v>
      </c>
      <c r="F159" s="249" t="s">
        <v>254</v>
      </c>
      <c r="G159" s="263" t="s">
        <v>259</v>
      </c>
      <c r="H159" s="285">
        <v>770.9</v>
      </c>
      <c r="I159" s="285">
        <v>770.11297</v>
      </c>
      <c r="J159" s="298">
        <v>0.9989790764042029</v>
      </c>
      <c r="K159" s="291"/>
      <c r="L159" s="291"/>
      <c r="M159" s="291"/>
      <c r="N159" s="176"/>
      <c r="O159" s="307"/>
      <c r="P159" s="307"/>
      <c r="Q159" s="187"/>
      <c r="R159" s="193"/>
      <c r="S159" s="193"/>
      <c r="T159" s="193"/>
      <c r="U159" s="193"/>
      <c r="V159" s="193"/>
      <c r="W159" s="193"/>
      <c r="X159" s="193"/>
      <c r="Y159" s="193"/>
    </row>
    <row r="160" spans="1:25" ht="18.75" customHeight="1">
      <c r="A160" s="279" t="s">
        <v>555</v>
      </c>
      <c r="B160" s="190" t="s">
        <v>260</v>
      </c>
      <c r="C160" s="263" t="s">
        <v>223</v>
      </c>
      <c r="D160" s="263" t="s">
        <v>333</v>
      </c>
      <c r="E160" s="263" t="s">
        <v>335</v>
      </c>
      <c r="F160" s="249" t="s">
        <v>254</v>
      </c>
      <c r="G160" s="263" t="s">
        <v>15</v>
      </c>
      <c r="H160" s="285">
        <v>81.3</v>
      </c>
      <c r="I160" s="285">
        <f>I161</f>
        <v>81.3</v>
      </c>
      <c r="J160" s="298">
        <v>1</v>
      </c>
      <c r="K160" s="290"/>
      <c r="L160" s="290"/>
      <c r="M160" s="290"/>
      <c r="N160" s="176"/>
      <c r="O160" s="307"/>
      <c r="P160" s="307"/>
      <c r="Q160" s="187"/>
      <c r="R160" s="193"/>
      <c r="S160" s="193"/>
      <c r="T160" s="193"/>
      <c r="U160" s="193"/>
      <c r="V160" s="193"/>
      <c r="W160" s="193"/>
      <c r="X160" s="193"/>
      <c r="Y160" s="193"/>
    </row>
    <row r="161" spans="1:25" ht="18" customHeight="1">
      <c r="A161" s="279" t="s">
        <v>556</v>
      </c>
      <c r="B161" s="190" t="s">
        <v>263</v>
      </c>
      <c r="C161" s="263" t="s">
        <v>223</v>
      </c>
      <c r="D161" s="263" t="s">
        <v>333</v>
      </c>
      <c r="E161" s="263" t="s">
        <v>335</v>
      </c>
      <c r="F161" s="249" t="s">
        <v>254</v>
      </c>
      <c r="G161" s="263" t="s">
        <v>264</v>
      </c>
      <c r="H161" s="285">
        <v>81.3</v>
      </c>
      <c r="I161" s="284">
        <v>81.3</v>
      </c>
      <c r="J161" s="298">
        <v>1</v>
      </c>
      <c r="K161" s="290"/>
      <c r="L161" s="290"/>
      <c r="M161" s="290"/>
      <c r="N161" s="176"/>
      <c r="O161" s="307"/>
      <c r="P161" s="307"/>
      <c r="Q161" s="187"/>
      <c r="R161" s="193"/>
      <c r="S161" s="193"/>
      <c r="T161" s="193"/>
      <c r="U161" s="193"/>
      <c r="V161" s="193"/>
      <c r="W161" s="193"/>
      <c r="X161" s="193"/>
      <c r="Y161" s="193"/>
    </row>
    <row r="162" spans="1:25" ht="41.25" customHeight="1">
      <c r="A162" s="251" t="s">
        <v>557</v>
      </c>
      <c r="B162" s="255" t="s">
        <v>336</v>
      </c>
      <c r="C162" s="265" t="s">
        <v>223</v>
      </c>
      <c r="D162" s="251" t="s">
        <v>333</v>
      </c>
      <c r="E162" s="250" t="s">
        <v>337</v>
      </c>
      <c r="F162" s="267"/>
      <c r="G162" s="274"/>
      <c r="H162" s="282">
        <v>128.1</v>
      </c>
      <c r="I162" s="282">
        <f>I163+I164</f>
        <v>128.05376</v>
      </c>
      <c r="J162" s="296">
        <v>0.9996390320062453</v>
      </c>
      <c r="K162" s="290"/>
      <c r="L162" s="290"/>
      <c r="M162" s="290"/>
      <c r="N162" s="187"/>
      <c r="O162" s="307"/>
      <c r="P162" s="307"/>
      <c r="Q162" s="187"/>
      <c r="R162" s="193"/>
      <c r="S162" s="193"/>
      <c r="T162" s="193"/>
      <c r="U162" s="193"/>
      <c r="V162" s="193"/>
      <c r="W162" s="193"/>
      <c r="X162" s="193"/>
      <c r="Y162" s="193"/>
    </row>
    <row r="163" spans="1:25" ht="21.75" customHeight="1">
      <c r="A163" s="279" t="s">
        <v>558</v>
      </c>
      <c r="B163" s="190" t="s">
        <v>256</v>
      </c>
      <c r="C163" s="263" t="s">
        <v>223</v>
      </c>
      <c r="D163" s="263" t="s">
        <v>333</v>
      </c>
      <c r="E163" s="263" t="s">
        <v>337</v>
      </c>
      <c r="F163" s="249" t="s">
        <v>254</v>
      </c>
      <c r="G163" s="263" t="s">
        <v>248</v>
      </c>
      <c r="H163" s="285">
        <v>0</v>
      </c>
      <c r="I163" s="285">
        <v>0</v>
      </c>
      <c r="J163" s="298">
        <v>0</v>
      </c>
      <c r="K163" s="291"/>
      <c r="L163" s="291"/>
      <c r="M163" s="291"/>
      <c r="N163" s="176"/>
      <c r="O163" s="307"/>
      <c r="P163" s="307"/>
      <c r="Q163" s="187"/>
      <c r="R163" s="193"/>
      <c r="S163" s="193"/>
      <c r="T163" s="193"/>
      <c r="U163" s="193"/>
      <c r="V163" s="193"/>
      <c r="W163" s="193"/>
      <c r="X163" s="193"/>
      <c r="Y163" s="193"/>
    </row>
    <row r="164" spans="1:25" ht="15" customHeight="1">
      <c r="A164" s="279" t="s">
        <v>559</v>
      </c>
      <c r="B164" s="190" t="s">
        <v>257</v>
      </c>
      <c r="C164" s="263" t="s">
        <v>223</v>
      </c>
      <c r="D164" s="263" t="s">
        <v>333</v>
      </c>
      <c r="E164" s="263" t="s">
        <v>337</v>
      </c>
      <c r="F164" s="249" t="s">
        <v>254</v>
      </c>
      <c r="G164" s="263" t="s">
        <v>259</v>
      </c>
      <c r="H164" s="285">
        <v>128.1</v>
      </c>
      <c r="I164" s="284">
        <v>128.05376</v>
      </c>
      <c r="J164" s="298">
        <v>0.9996390320062453</v>
      </c>
      <c r="K164" s="290"/>
      <c r="L164" s="290"/>
      <c r="M164" s="290"/>
      <c r="N164" s="176"/>
      <c r="O164" s="307"/>
      <c r="P164" s="307"/>
      <c r="Q164" s="187"/>
      <c r="R164" s="193"/>
      <c r="S164" s="193"/>
      <c r="T164" s="193"/>
      <c r="U164" s="193"/>
      <c r="V164" s="193"/>
      <c r="W164" s="193"/>
      <c r="X164" s="193"/>
      <c r="Y164" s="193"/>
    </row>
    <row r="165" spans="1:25" ht="21.75" customHeight="1">
      <c r="A165" s="251" t="s">
        <v>560</v>
      </c>
      <c r="B165" s="255" t="s">
        <v>338</v>
      </c>
      <c r="C165" s="265"/>
      <c r="D165" s="251" t="s">
        <v>339</v>
      </c>
      <c r="E165" s="263"/>
      <c r="F165" s="249"/>
      <c r="G165" s="274"/>
      <c r="H165" s="243">
        <f>H166+H169</f>
        <v>1857</v>
      </c>
      <c r="I165" s="282">
        <f>I166+I169</f>
        <v>1805.4713000000002</v>
      </c>
      <c r="J165" s="296">
        <v>0.9722516424340335</v>
      </c>
      <c r="K165" s="290"/>
      <c r="L165" s="290"/>
      <c r="M165" s="290"/>
      <c r="N165" s="187"/>
      <c r="O165" s="307"/>
      <c r="P165" s="307"/>
      <c r="Q165" s="187"/>
      <c r="R165" s="193"/>
      <c r="S165" s="193"/>
      <c r="T165" s="193"/>
      <c r="U165" s="193"/>
      <c r="V165" s="193"/>
      <c r="W165" s="193"/>
      <c r="X165" s="193"/>
      <c r="Y165" s="193"/>
    </row>
    <row r="166" spans="1:25" ht="16.5" customHeight="1">
      <c r="A166" s="251" t="s">
        <v>561</v>
      </c>
      <c r="B166" s="255" t="s">
        <v>340</v>
      </c>
      <c r="C166" s="251" t="s">
        <v>223</v>
      </c>
      <c r="D166" s="251" t="s">
        <v>341</v>
      </c>
      <c r="E166" s="250"/>
      <c r="F166" s="267"/>
      <c r="G166" s="274"/>
      <c r="H166" s="282">
        <v>306.4</v>
      </c>
      <c r="I166" s="282">
        <f>I167</f>
        <v>306.36</v>
      </c>
      <c r="J166" s="296">
        <v>0.999869451697128</v>
      </c>
      <c r="K166" s="291"/>
      <c r="L166" s="291"/>
      <c r="M166" s="291"/>
      <c r="N166" s="187"/>
      <c r="O166" s="307"/>
      <c r="P166" s="307"/>
      <c r="Q166" s="187"/>
      <c r="R166" s="193"/>
      <c r="S166" s="193"/>
      <c r="T166" s="193"/>
      <c r="U166" s="193"/>
      <c r="V166" s="193"/>
      <c r="W166" s="193"/>
      <c r="X166" s="193"/>
      <c r="Y166" s="193"/>
    </row>
    <row r="167" spans="1:25" ht="54.75" customHeight="1">
      <c r="A167" s="251" t="s">
        <v>562</v>
      </c>
      <c r="B167" s="255" t="s">
        <v>342</v>
      </c>
      <c r="C167" s="265" t="s">
        <v>223</v>
      </c>
      <c r="D167" s="251" t="s">
        <v>341</v>
      </c>
      <c r="E167" s="250" t="s">
        <v>343</v>
      </c>
      <c r="F167" s="267"/>
      <c r="G167" s="274"/>
      <c r="H167" s="282">
        <v>306.4</v>
      </c>
      <c r="I167" s="282">
        <f>I168</f>
        <v>306.36</v>
      </c>
      <c r="J167" s="296">
        <v>0.999869451697128</v>
      </c>
      <c r="K167" s="291"/>
      <c r="L167" s="291"/>
      <c r="M167" s="291"/>
      <c r="N167" s="187"/>
      <c r="O167" s="307"/>
      <c r="P167" s="307"/>
      <c r="Q167" s="187"/>
      <c r="R167" s="193"/>
      <c r="S167" s="193"/>
      <c r="T167" s="193"/>
      <c r="U167" s="193"/>
      <c r="V167" s="193"/>
      <c r="W167" s="193"/>
      <c r="X167" s="193"/>
      <c r="Y167" s="193"/>
    </row>
    <row r="168" spans="1:25" ht="27" customHeight="1">
      <c r="A168" s="279" t="s">
        <v>563</v>
      </c>
      <c r="B168" s="190" t="s">
        <v>344</v>
      </c>
      <c r="C168" s="263" t="s">
        <v>223</v>
      </c>
      <c r="D168" s="263" t="s">
        <v>341</v>
      </c>
      <c r="E168" s="263" t="s">
        <v>343</v>
      </c>
      <c r="F168" s="249" t="s">
        <v>408</v>
      </c>
      <c r="G168" s="263" t="s">
        <v>345</v>
      </c>
      <c r="H168" s="285">
        <v>306.4</v>
      </c>
      <c r="I168" s="285">
        <v>306.36</v>
      </c>
      <c r="J168" s="298">
        <v>0.999869451697128</v>
      </c>
      <c r="K168" s="291"/>
      <c r="L168" s="291"/>
      <c r="M168" s="291"/>
      <c r="N168" s="176"/>
      <c r="O168" s="307"/>
      <c r="P168" s="307"/>
      <c r="Q168" s="192"/>
      <c r="R168" s="193"/>
      <c r="S168" s="193"/>
      <c r="T168" s="193"/>
      <c r="U168" s="193"/>
      <c r="V168" s="193"/>
      <c r="W168" s="193"/>
      <c r="X168" s="193"/>
      <c r="Y168" s="193"/>
    </row>
    <row r="169" spans="1:25" ht="18" customHeight="1">
      <c r="A169" s="251" t="s">
        <v>564</v>
      </c>
      <c r="B169" s="255" t="s">
        <v>346</v>
      </c>
      <c r="C169" s="265" t="s">
        <v>223</v>
      </c>
      <c r="D169" s="251" t="s">
        <v>347</v>
      </c>
      <c r="E169" s="263"/>
      <c r="F169" s="249"/>
      <c r="G169" s="274"/>
      <c r="H169" s="282">
        <v>1550.6</v>
      </c>
      <c r="I169" s="282">
        <f>I170+I179+I181</f>
        <v>1499.1113</v>
      </c>
      <c r="J169" s="296">
        <v>0.9667943376757385</v>
      </c>
      <c r="K169" s="291"/>
      <c r="L169" s="291"/>
      <c r="M169" s="291"/>
      <c r="N169" s="187"/>
      <c r="O169" s="307"/>
      <c r="P169" s="307"/>
      <c r="Q169" s="187"/>
      <c r="R169" s="193"/>
      <c r="S169" s="193"/>
      <c r="T169" s="193"/>
      <c r="U169" s="193"/>
      <c r="V169" s="193"/>
      <c r="W169" s="193"/>
      <c r="X169" s="193"/>
      <c r="Y169" s="193"/>
    </row>
    <row r="170" spans="1:25" ht="34.5" customHeight="1">
      <c r="A170" s="251" t="s">
        <v>565</v>
      </c>
      <c r="B170" s="255" t="s">
        <v>348</v>
      </c>
      <c r="C170" s="251" t="s">
        <v>223</v>
      </c>
      <c r="D170" s="251" t="s">
        <v>347</v>
      </c>
      <c r="E170" s="250" t="s">
        <v>409</v>
      </c>
      <c r="F170" s="269"/>
      <c r="G170" s="274"/>
      <c r="H170" s="282">
        <v>618.7</v>
      </c>
      <c r="I170" s="282">
        <f>I171+I175</f>
        <v>567.4572999999999</v>
      </c>
      <c r="J170" s="296">
        <v>0.9171768223694842</v>
      </c>
      <c r="K170" s="291"/>
      <c r="L170" s="291"/>
      <c r="M170" s="291"/>
      <c r="N170" s="187"/>
      <c r="O170" s="307"/>
      <c r="P170" s="307"/>
      <c r="Q170" s="187"/>
      <c r="R170" s="193"/>
      <c r="S170" s="193"/>
      <c r="T170" s="193"/>
      <c r="U170" s="193"/>
      <c r="V170" s="193"/>
      <c r="W170" s="193"/>
      <c r="X170" s="193"/>
      <c r="Y170" s="193"/>
    </row>
    <row r="171" spans="1:25" ht="17.25" customHeight="1">
      <c r="A171" s="279" t="s">
        <v>566</v>
      </c>
      <c r="B171" s="190" t="s">
        <v>231</v>
      </c>
      <c r="C171" s="263" t="s">
        <v>223</v>
      </c>
      <c r="D171" s="263" t="s">
        <v>347</v>
      </c>
      <c r="E171" s="263" t="s">
        <v>409</v>
      </c>
      <c r="F171" s="249" t="s">
        <v>232</v>
      </c>
      <c r="G171" s="263" t="s">
        <v>233</v>
      </c>
      <c r="H171" s="285">
        <v>575.0999999999999</v>
      </c>
      <c r="I171" s="285">
        <f>I172+I173+I174</f>
        <v>531.031</v>
      </c>
      <c r="J171" s="298">
        <v>0.9233715875499914</v>
      </c>
      <c r="K171" s="291"/>
      <c r="L171" s="291"/>
      <c r="M171" s="291"/>
      <c r="N171" s="176"/>
      <c r="O171" s="307"/>
      <c r="P171" s="307"/>
      <c r="Q171" s="192"/>
      <c r="R171" s="193"/>
      <c r="S171" s="193"/>
      <c r="T171" s="193"/>
      <c r="U171" s="193"/>
      <c r="V171" s="193"/>
      <c r="W171" s="193"/>
      <c r="X171" s="193"/>
      <c r="Y171" s="193"/>
    </row>
    <row r="172" spans="1:25" ht="13.5" customHeight="1">
      <c r="A172" s="279" t="s">
        <v>567</v>
      </c>
      <c r="B172" s="190" t="s">
        <v>235</v>
      </c>
      <c r="C172" s="263" t="s">
        <v>223</v>
      </c>
      <c r="D172" s="263" t="s">
        <v>347</v>
      </c>
      <c r="E172" s="263" t="s">
        <v>409</v>
      </c>
      <c r="F172" s="249" t="s">
        <v>232</v>
      </c>
      <c r="G172" s="263" t="s">
        <v>236</v>
      </c>
      <c r="H172" s="285">
        <v>441.8</v>
      </c>
      <c r="I172" s="285">
        <v>421.45</v>
      </c>
      <c r="J172" s="298">
        <v>0.9539384336803983</v>
      </c>
      <c r="K172" s="291"/>
      <c r="L172" s="291"/>
      <c r="M172" s="291"/>
      <c r="N172" s="176"/>
      <c r="O172" s="307"/>
      <c r="P172" s="307"/>
      <c r="Q172" s="220"/>
      <c r="R172" s="193"/>
      <c r="S172" s="193"/>
      <c r="T172" s="193"/>
      <c r="U172" s="193"/>
      <c r="V172" s="193"/>
      <c r="W172" s="193"/>
      <c r="X172" s="193"/>
      <c r="Y172" s="193"/>
    </row>
    <row r="173" spans="1:25" ht="15.75" customHeight="1">
      <c r="A173" s="279" t="s">
        <v>568</v>
      </c>
      <c r="B173" s="190" t="s">
        <v>349</v>
      </c>
      <c r="C173" s="263" t="s">
        <v>223</v>
      </c>
      <c r="D173" s="263" t="s">
        <v>347</v>
      </c>
      <c r="E173" s="263" t="s">
        <v>409</v>
      </c>
      <c r="F173" s="249" t="s">
        <v>392</v>
      </c>
      <c r="G173" s="263" t="s">
        <v>350</v>
      </c>
      <c r="H173" s="285">
        <v>0.30000000000000004</v>
      </c>
      <c r="I173" s="285">
        <v>0.25</v>
      </c>
      <c r="J173" s="298">
        <v>0.8333333333333333</v>
      </c>
      <c r="K173" s="291"/>
      <c r="L173" s="291"/>
      <c r="M173" s="291"/>
      <c r="N173" s="176"/>
      <c r="O173" s="307"/>
      <c r="P173" s="307"/>
      <c r="Q173" s="220"/>
      <c r="R173" s="193"/>
      <c r="S173" s="193"/>
      <c r="T173" s="193"/>
      <c r="U173" s="193"/>
      <c r="V173" s="193"/>
      <c r="W173" s="193"/>
      <c r="X173" s="193"/>
      <c r="Y173" s="193"/>
    </row>
    <row r="174" spans="1:25" ht="13.5" customHeight="1">
      <c r="A174" s="279" t="s">
        <v>569</v>
      </c>
      <c r="B174" s="190" t="s">
        <v>237</v>
      </c>
      <c r="C174" s="263" t="s">
        <v>223</v>
      </c>
      <c r="D174" s="263" t="s">
        <v>347</v>
      </c>
      <c r="E174" s="263" t="s">
        <v>409</v>
      </c>
      <c r="F174" s="249" t="s">
        <v>232</v>
      </c>
      <c r="G174" s="263" t="s">
        <v>238</v>
      </c>
      <c r="H174" s="285">
        <v>133</v>
      </c>
      <c r="I174" s="285">
        <v>109.331</v>
      </c>
      <c r="J174" s="298">
        <v>0.8220375939849625</v>
      </c>
      <c r="K174" s="290"/>
      <c r="L174" s="290"/>
      <c r="M174" s="290"/>
      <c r="N174" s="176"/>
      <c r="O174" s="307"/>
      <c r="P174" s="307"/>
      <c r="Q174" s="220"/>
      <c r="R174" s="193"/>
      <c r="S174" s="193"/>
      <c r="T174" s="193"/>
      <c r="U174" s="193"/>
      <c r="V174" s="193"/>
      <c r="W174" s="193"/>
      <c r="X174" s="193"/>
      <c r="Y174" s="193"/>
    </row>
    <row r="175" spans="1:25" ht="14.25" customHeight="1">
      <c r="A175" s="279" t="s">
        <v>570</v>
      </c>
      <c r="B175" s="190" t="s">
        <v>244</v>
      </c>
      <c r="C175" s="263" t="s">
        <v>223</v>
      </c>
      <c r="D175" s="263" t="s">
        <v>347</v>
      </c>
      <c r="E175" s="263" t="s">
        <v>409</v>
      </c>
      <c r="F175" s="249" t="s">
        <v>254</v>
      </c>
      <c r="G175" s="263" t="s">
        <v>246</v>
      </c>
      <c r="H175" s="285">
        <v>43.6</v>
      </c>
      <c r="I175" s="285">
        <f>I176+I177+I178</f>
        <v>36.4263</v>
      </c>
      <c r="J175" s="298">
        <v>0.8354655963302752</v>
      </c>
      <c r="K175" s="291"/>
      <c r="L175" s="291"/>
      <c r="M175" s="291"/>
      <c r="N175" s="176"/>
      <c r="O175" s="307"/>
      <c r="P175" s="307"/>
      <c r="Q175" s="192"/>
      <c r="R175" s="193"/>
      <c r="S175" s="193"/>
      <c r="T175" s="193"/>
      <c r="U175" s="193"/>
      <c r="V175" s="193"/>
      <c r="W175" s="193"/>
      <c r="X175" s="193"/>
      <c r="Y175" s="193"/>
    </row>
    <row r="176" spans="1:25" ht="15.75" customHeight="1">
      <c r="A176" s="279" t="s">
        <v>571</v>
      </c>
      <c r="B176" s="190" t="s">
        <v>272</v>
      </c>
      <c r="C176" s="263" t="s">
        <v>223</v>
      </c>
      <c r="D176" s="263" t="s">
        <v>347</v>
      </c>
      <c r="E176" s="263" t="s">
        <v>409</v>
      </c>
      <c r="F176" s="249" t="s">
        <v>254</v>
      </c>
      <c r="G176" s="263" t="s">
        <v>273</v>
      </c>
      <c r="H176" s="285">
        <v>13.2</v>
      </c>
      <c r="I176" s="285">
        <v>12.24</v>
      </c>
      <c r="J176" s="298">
        <v>0.9272727272727274</v>
      </c>
      <c r="K176" s="290"/>
      <c r="L176" s="290"/>
      <c r="M176" s="290"/>
      <c r="N176" s="176"/>
      <c r="O176" s="307"/>
      <c r="P176" s="307"/>
      <c r="Q176" s="192"/>
      <c r="R176" s="193"/>
      <c r="S176" s="193"/>
      <c r="T176" s="193"/>
      <c r="U176" s="193"/>
      <c r="V176" s="193"/>
      <c r="W176" s="193"/>
      <c r="X176" s="193"/>
      <c r="Y176" s="193"/>
    </row>
    <row r="177" spans="1:25" ht="13.5" customHeight="1">
      <c r="A177" s="279" t="s">
        <v>572</v>
      </c>
      <c r="B177" s="190" t="s">
        <v>253</v>
      </c>
      <c r="C177" s="263" t="s">
        <v>223</v>
      </c>
      <c r="D177" s="263" t="s">
        <v>347</v>
      </c>
      <c r="E177" s="263" t="s">
        <v>409</v>
      </c>
      <c r="F177" s="249" t="s">
        <v>251</v>
      </c>
      <c r="G177" s="263" t="s">
        <v>255</v>
      </c>
      <c r="H177" s="285">
        <v>3.6</v>
      </c>
      <c r="I177" s="285">
        <v>0.8103</v>
      </c>
      <c r="J177" s="298">
        <v>0.22508333333333333</v>
      </c>
      <c r="K177" s="291"/>
      <c r="L177" s="291"/>
      <c r="M177" s="291"/>
      <c r="N177" s="176"/>
      <c r="O177" s="307"/>
      <c r="P177" s="307"/>
      <c r="Q177" s="192"/>
      <c r="R177" s="193"/>
      <c r="S177" s="193"/>
      <c r="T177" s="193"/>
      <c r="U177" s="193"/>
      <c r="V177" s="193"/>
      <c r="W177" s="193"/>
      <c r="X177" s="193"/>
      <c r="Y177" s="193"/>
    </row>
    <row r="178" spans="1:25" ht="15.75" customHeight="1">
      <c r="A178" s="279" t="s">
        <v>573</v>
      </c>
      <c r="B178" s="190" t="s">
        <v>256</v>
      </c>
      <c r="C178" s="263" t="s">
        <v>223</v>
      </c>
      <c r="D178" s="263" t="s">
        <v>347</v>
      </c>
      <c r="E178" s="263" t="s">
        <v>409</v>
      </c>
      <c r="F178" s="249" t="s">
        <v>254</v>
      </c>
      <c r="G178" s="263" t="s">
        <v>248</v>
      </c>
      <c r="H178" s="285">
        <v>26.8</v>
      </c>
      <c r="I178" s="285">
        <v>23.376</v>
      </c>
      <c r="J178" s="298">
        <v>0.8722388059701492</v>
      </c>
      <c r="K178" s="290"/>
      <c r="L178" s="290"/>
      <c r="M178" s="290"/>
      <c r="N178" s="176"/>
      <c r="O178" s="307"/>
      <c r="P178" s="307"/>
      <c r="Q178" s="192"/>
      <c r="R178" s="193"/>
      <c r="S178" s="193"/>
      <c r="T178" s="193"/>
      <c r="U178" s="193"/>
      <c r="V178" s="193"/>
      <c r="W178" s="193"/>
      <c r="X178" s="193"/>
      <c r="Y178" s="193"/>
    </row>
    <row r="179" spans="1:25" ht="26.25" customHeight="1">
      <c r="A179" s="251" t="s">
        <v>574</v>
      </c>
      <c r="B179" s="255" t="s">
        <v>351</v>
      </c>
      <c r="C179" s="251" t="s">
        <v>223</v>
      </c>
      <c r="D179" s="251" t="s">
        <v>347</v>
      </c>
      <c r="E179" s="250" t="s">
        <v>410</v>
      </c>
      <c r="F179" s="270"/>
      <c r="G179" s="274"/>
      <c r="H179" s="285">
        <v>705.3</v>
      </c>
      <c r="I179" s="282">
        <f>I180</f>
        <v>705.219</v>
      </c>
      <c r="J179" s="296">
        <v>0.999885155253084</v>
      </c>
      <c r="K179" s="290"/>
      <c r="L179" s="290"/>
      <c r="M179" s="290"/>
      <c r="N179" s="187"/>
      <c r="O179" s="307"/>
      <c r="P179" s="307"/>
      <c r="Q179" s="187"/>
      <c r="R179" s="193"/>
      <c r="S179" s="193"/>
      <c r="T179" s="193"/>
      <c r="U179" s="193"/>
      <c r="V179" s="193"/>
      <c r="W179" s="193"/>
      <c r="X179" s="193"/>
      <c r="Y179" s="193"/>
    </row>
    <row r="180" spans="1:25" ht="19.5" customHeight="1">
      <c r="A180" s="279" t="s">
        <v>575</v>
      </c>
      <c r="B180" s="190" t="s">
        <v>352</v>
      </c>
      <c r="C180" s="263" t="s">
        <v>223</v>
      </c>
      <c r="D180" s="263" t="s">
        <v>347</v>
      </c>
      <c r="E180" s="263" t="s">
        <v>410</v>
      </c>
      <c r="F180" s="263" t="s">
        <v>411</v>
      </c>
      <c r="G180" s="263" t="s">
        <v>353</v>
      </c>
      <c r="H180" s="285">
        <v>705.3</v>
      </c>
      <c r="I180" s="285">
        <v>705.219</v>
      </c>
      <c r="J180" s="298">
        <v>0.999885155253084</v>
      </c>
      <c r="K180" s="290"/>
      <c r="L180" s="290"/>
      <c r="M180" s="290"/>
      <c r="N180" s="176"/>
      <c r="O180" s="307"/>
      <c r="P180" s="307"/>
      <c r="Q180" s="192"/>
      <c r="R180" s="193"/>
      <c r="S180" s="193"/>
      <c r="T180" s="193"/>
      <c r="U180" s="193"/>
      <c r="V180" s="193"/>
      <c r="W180" s="193"/>
      <c r="X180" s="193"/>
      <c r="Y180" s="193"/>
    </row>
    <row r="181" spans="1:25" ht="29.25" customHeight="1">
      <c r="A181" s="251" t="s">
        <v>576</v>
      </c>
      <c r="B181" s="255" t="s">
        <v>354</v>
      </c>
      <c r="C181" s="251" t="s">
        <v>223</v>
      </c>
      <c r="D181" s="251" t="s">
        <v>347</v>
      </c>
      <c r="E181" s="250" t="s">
        <v>412</v>
      </c>
      <c r="F181" s="274"/>
      <c r="G181" s="274"/>
      <c r="H181" s="282">
        <v>226.6</v>
      </c>
      <c r="I181" s="282">
        <f>I182</f>
        <v>226.435</v>
      </c>
      <c r="J181" s="296">
        <v>0.999271844660194</v>
      </c>
      <c r="K181" s="291"/>
      <c r="L181" s="291"/>
      <c r="M181" s="291"/>
      <c r="N181" s="187"/>
      <c r="O181" s="307"/>
      <c r="P181" s="307"/>
      <c r="Q181" s="187"/>
      <c r="R181" s="193"/>
      <c r="S181" s="193"/>
      <c r="T181" s="193"/>
      <c r="U181" s="193"/>
      <c r="V181" s="193"/>
      <c r="W181" s="193"/>
      <c r="X181" s="193"/>
      <c r="Y181" s="193"/>
    </row>
    <row r="182" spans="1:25" ht="18.75" customHeight="1">
      <c r="A182" s="279" t="s">
        <v>577</v>
      </c>
      <c r="B182" s="190" t="s">
        <v>256</v>
      </c>
      <c r="C182" s="263" t="s">
        <v>223</v>
      </c>
      <c r="D182" s="263" t="s">
        <v>347</v>
      </c>
      <c r="E182" s="263" t="s">
        <v>412</v>
      </c>
      <c r="F182" s="249" t="s">
        <v>426</v>
      </c>
      <c r="G182" s="263" t="s">
        <v>248</v>
      </c>
      <c r="H182" s="285">
        <v>226.6</v>
      </c>
      <c r="I182" s="285">
        <v>226.435</v>
      </c>
      <c r="J182" s="298">
        <v>0.9992718446601943</v>
      </c>
      <c r="K182" s="290"/>
      <c r="L182" s="290"/>
      <c r="M182" s="290"/>
      <c r="N182" s="221"/>
      <c r="O182" s="307"/>
      <c r="P182" s="307"/>
      <c r="Q182" s="192"/>
      <c r="R182" s="193"/>
      <c r="S182" s="193"/>
      <c r="T182" s="193"/>
      <c r="U182" s="193"/>
      <c r="V182" s="193"/>
      <c r="W182" s="193"/>
      <c r="X182" s="193"/>
      <c r="Y182" s="193"/>
    </row>
    <row r="183" spans="1:25" ht="18" customHeight="1">
      <c r="A183" s="251" t="s">
        <v>578</v>
      </c>
      <c r="B183" s="255" t="s">
        <v>355</v>
      </c>
      <c r="C183" s="262"/>
      <c r="D183" s="251" t="s">
        <v>356</v>
      </c>
      <c r="E183" s="263"/>
      <c r="F183" s="249"/>
      <c r="G183" s="274"/>
      <c r="H183" s="282">
        <v>56</v>
      </c>
      <c r="I183" s="282">
        <f>I184</f>
        <v>56</v>
      </c>
      <c r="J183" s="296">
        <v>1</v>
      </c>
      <c r="K183" s="290"/>
      <c r="L183" s="290"/>
      <c r="M183" s="290"/>
      <c r="N183" s="187"/>
      <c r="O183" s="307"/>
      <c r="P183" s="307"/>
      <c r="Q183" s="187"/>
      <c r="R183" s="193"/>
      <c r="S183" s="193"/>
      <c r="T183" s="193"/>
      <c r="U183" s="193"/>
      <c r="V183" s="193"/>
      <c r="W183" s="193"/>
      <c r="X183" s="193"/>
      <c r="Y183" s="193"/>
    </row>
    <row r="184" spans="1:25" ht="20.25" customHeight="1">
      <c r="A184" s="251" t="s">
        <v>579</v>
      </c>
      <c r="B184" s="255" t="s">
        <v>357</v>
      </c>
      <c r="C184" s="250" t="s">
        <v>223</v>
      </c>
      <c r="D184" s="250" t="s">
        <v>358</v>
      </c>
      <c r="E184" s="250"/>
      <c r="F184" s="267"/>
      <c r="G184" s="274"/>
      <c r="H184" s="282">
        <v>56</v>
      </c>
      <c r="I184" s="282">
        <f>I185</f>
        <v>56</v>
      </c>
      <c r="J184" s="296">
        <v>1</v>
      </c>
      <c r="K184" s="290"/>
      <c r="L184" s="290"/>
      <c r="M184" s="290"/>
      <c r="N184" s="187"/>
      <c r="O184" s="307"/>
      <c r="P184" s="307"/>
      <c r="Q184" s="187"/>
      <c r="R184" s="193"/>
      <c r="S184" s="193"/>
      <c r="T184" s="193"/>
      <c r="U184" s="193"/>
      <c r="V184" s="193"/>
      <c r="W184" s="193"/>
      <c r="X184" s="193"/>
      <c r="Y184" s="193"/>
    </row>
    <row r="185" spans="1:25" ht="12.75" customHeight="1">
      <c r="A185" s="251" t="s">
        <v>580</v>
      </c>
      <c r="B185" s="262" t="s">
        <v>359</v>
      </c>
      <c r="C185" s="250" t="s">
        <v>223</v>
      </c>
      <c r="D185" s="250" t="s">
        <v>358</v>
      </c>
      <c r="E185" s="250" t="s">
        <v>360</v>
      </c>
      <c r="F185" s="267"/>
      <c r="G185" s="274"/>
      <c r="H185" s="282">
        <v>56</v>
      </c>
      <c r="I185" s="282">
        <f>I186</f>
        <v>56</v>
      </c>
      <c r="J185" s="296">
        <v>1</v>
      </c>
      <c r="K185" s="291"/>
      <c r="L185" s="291"/>
      <c r="M185" s="291"/>
      <c r="N185" s="187"/>
      <c r="O185" s="307"/>
      <c r="P185" s="307"/>
      <c r="Q185" s="187"/>
      <c r="R185" s="193"/>
      <c r="S185" s="193"/>
      <c r="T185" s="193"/>
      <c r="U185" s="193"/>
      <c r="V185" s="193"/>
      <c r="W185" s="193"/>
      <c r="X185" s="193"/>
      <c r="Y185" s="193"/>
    </row>
    <row r="186" spans="1:25" ht="15.75" customHeight="1">
      <c r="A186" s="279" t="s">
        <v>581</v>
      </c>
      <c r="B186" s="190" t="s">
        <v>257</v>
      </c>
      <c r="C186" s="263" t="s">
        <v>223</v>
      </c>
      <c r="D186" s="263" t="s">
        <v>358</v>
      </c>
      <c r="E186" s="263" t="s">
        <v>360</v>
      </c>
      <c r="F186" s="249" t="s">
        <v>254</v>
      </c>
      <c r="G186" s="281">
        <v>290</v>
      </c>
      <c r="H186" s="285">
        <v>56</v>
      </c>
      <c r="I186" s="285">
        <v>56</v>
      </c>
      <c r="J186" s="298">
        <v>1</v>
      </c>
      <c r="K186" s="291"/>
      <c r="L186" s="291"/>
      <c r="M186" s="291"/>
      <c r="N186" s="176"/>
      <c r="O186" s="307"/>
      <c r="P186" s="307"/>
      <c r="Q186" s="187"/>
      <c r="R186" s="193"/>
      <c r="S186" s="193"/>
      <c r="T186" s="193"/>
      <c r="U186" s="193"/>
      <c r="V186" s="193"/>
      <c r="W186" s="193"/>
      <c r="X186" s="193"/>
      <c r="Y186" s="193"/>
    </row>
    <row r="187" spans="1:25" ht="16.5" customHeight="1">
      <c r="A187" s="251" t="s">
        <v>582</v>
      </c>
      <c r="B187" s="255" t="s">
        <v>361</v>
      </c>
      <c r="C187" s="265" t="s">
        <v>223</v>
      </c>
      <c r="D187" s="251" t="s">
        <v>362</v>
      </c>
      <c r="E187" s="269"/>
      <c r="F187" s="267"/>
      <c r="G187" s="274"/>
      <c r="H187" s="282">
        <f>H188</f>
        <v>204</v>
      </c>
      <c r="I187" s="282">
        <f>I188</f>
        <v>204</v>
      </c>
      <c r="J187" s="296">
        <v>1</v>
      </c>
      <c r="K187" s="291"/>
      <c r="L187" s="291"/>
      <c r="M187" s="291"/>
      <c r="N187" s="220"/>
      <c r="O187" s="307"/>
      <c r="P187" s="307"/>
      <c r="Q187" s="187"/>
      <c r="R187" s="193"/>
      <c r="S187" s="193"/>
      <c r="T187" s="193"/>
      <c r="U187" s="193"/>
      <c r="V187" s="193"/>
      <c r="W187" s="193"/>
      <c r="X187" s="193"/>
      <c r="Y187" s="193"/>
    </row>
    <row r="188" spans="1:25" ht="18" customHeight="1">
      <c r="A188" s="251" t="s">
        <v>583</v>
      </c>
      <c r="B188" s="255" t="s">
        <v>363</v>
      </c>
      <c r="C188" s="265" t="s">
        <v>223</v>
      </c>
      <c r="D188" s="251" t="s">
        <v>364</v>
      </c>
      <c r="E188" s="250"/>
      <c r="F188" s="267"/>
      <c r="G188" s="274"/>
      <c r="H188" s="282">
        <f>H189</f>
        <v>204</v>
      </c>
      <c r="I188" s="282">
        <f>I189</f>
        <v>204</v>
      </c>
      <c r="J188" s="296">
        <v>1</v>
      </c>
      <c r="K188" s="291"/>
      <c r="L188" s="291"/>
      <c r="M188" s="291"/>
      <c r="N188" s="220"/>
      <c r="O188" s="307"/>
      <c r="P188" s="307"/>
      <c r="Q188" s="192"/>
      <c r="R188" s="193"/>
      <c r="S188" s="193"/>
      <c r="T188" s="193"/>
      <c r="U188" s="193"/>
      <c r="V188" s="193"/>
      <c r="W188" s="193"/>
      <c r="X188" s="193"/>
      <c r="Y188" s="193"/>
    </row>
    <row r="189" spans="1:25" ht="54" customHeight="1">
      <c r="A189" s="279" t="s">
        <v>584</v>
      </c>
      <c r="B189" s="255" t="s">
        <v>413</v>
      </c>
      <c r="C189" s="265" t="s">
        <v>223</v>
      </c>
      <c r="D189" s="251" t="s">
        <v>364</v>
      </c>
      <c r="E189" s="250" t="s">
        <v>365</v>
      </c>
      <c r="F189" s="267"/>
      <c r="G189" s="274"/>
      <c r="H189" s="282">
        <f>H190+H192</f>
        <v>204</v>
      </c>
      <c r="I189" s="288">
        <f>I190+I192</f>
        <v>204</v>
      </c>
      <c r="J189" s="296">
        <v>1</v>
      </c>
      <c r="K189" s="290"/>
      <c r="L189" s="290"/>
      <c r="M189" s="290"/>
      <c r="N189" s="220"/>
      <c r="O189" s="307"/>
      <c r="P189" s="307"/>
      <c r="Q189" s="192"/>
      <c r="R189" s="193"/>
      <c r="S189" s="193"/>
      <c r="T189" s="193"/>
      <c r="U189" s="193"/>
      <c r="V189" s="193"/>
      <c r="W189" s="193"/>
      <c r="X189" s="193"/>
      <c r="Y189" s="193"/>
    </row>
    <row r="190" spans="1:25" ht="18.75" customHeight="1">
      <c r="A190" s="279" t="s">
        <v>585</v>
      </c>
      <c r="B190" s="190" t="s">
        <v>244</v>
      </c>
      <c r="C190" s="263" t="s">
        <v>223</v>
      </c>
      <c r="D190" s="263" t="s">
        <v>364</v>
      </c>
      <c r="E190" s="263" t="s">
        <v>365</v>
      </c>
      <c r="F190" s="249" t="s">
        <v>254</v>
      </c>
      <c r="G190" s="281">
        <v>220</v>
      </c>
      <c r="H190" s="285">
        <v>0</v>
      </c>
      <c r="I190" s="285">
        <f>I191</f>
        <v>0</v>
      </c>
      <c r="J190" s="298">
        <v>0</v>
      </c>
      <c r="K190" s="8"/>
      <c r="L190" s="8"/>
      <c r="M190" s="8"/>
      <c r="N190" s="187"/>
      <c r="O190" s="307"/>
      <c r="P190" s="307"/>
      <c r="Q190" s="193"/>
      <c r="R190" s="193"/>
      <c r="S190" s="193"/>
      <c r="T190" s="193"/>
      <c r="U190" s="193"/>
      <c r="V190" s="193"/>
      <c r="W190" s="193"/>
      <c r="X190" s="193"/>
      <c r="Y190" s="193"/>
    </row>
    <row r="191" spans="1:18" ht="17.25" customHeight="1">
      <c r="A191" s="279" t="s">
        <v>586</v>
      </c>
      <c r="B191" s="190" t="s">
        <v>256</v>
      </c>
      <c r="C191" s="263" t="s">
        <v>223</v>
      </c>
      <c r="D191" s="263" t="s">
        <v>364</v>
      </c>
      <c r="E191" s="263" t="s">
        <v>365</v>
      </c>
      <c r="F191" s="249" t="s">
        <v>254</v>
      </c>
      <c r="G191" s="281">
        <v>226</v>
      </c>
      <c r="H191" s="285">
        <v>0</v>
      </c>
      <c r="I191" s="285">
        <v>0</v>
      </c>
      <c r="J191" s="298">
        <v>0</v>
      </c>
      <c r="K191" s="222"/>
      <c r="L191" s="222"/>
      <c r="M191" s="222"/>
      <c r="N191" s="184"/>
      <c r="O191" s="307"/>
      <c r="P191" s="307"/>
      <c r="Q191" s="184"/>
      <c r="R191" s="184"/>
    </row>
    <row r="192" spans="1:18" ht="12.75">
      <c r="A192" s="279" t="s">
        <v>587</v>
      </c>
      <c r="B192" s="190" t="s">
        <v>260</v>
      </c>
      <c r="C192" s="263" t="s">
        <v>223</v>
      </c>
      <c r="D192" s="263" t="s">
        <v>364</v>
      </c>
      <c r="E192" s="263" t="s">
        <v>365</v>
      </c>
      <c r="F192" s="249" t="s">
        <v>254</v>
      </c>
      <c r="G192" s="281">
        <v>300</v>
      </c>
      <c r="H192" s="285">
        <v>204</v>
      </c>
      <c r="I192" s="285">
        <f>I193</f>
        <v>204</v>
      </c>
      <c r="J192" s="298">
        <v>1</v>
      </c>
      <c r="O192" s="307"/>
      <c r="P192" s="307"/>
      <c r="Q192" s="184"/>
      <c r="R192" s="184"/>
    </row>
    <row r="193" spans="1:18" ht="12.75">
      <c r="A193" s="279" t="s">
        <v>588</v>
      </c>
      <c r="B193" s="190" t="s">
        <v>263</v>
      </c>
      <c r="C193" s="263" t="s">
        <v>223</v>
      </c>
      <c r="D193" s="263" t="s">
        <v>364</v>
      </c>
      <c r="E193" s="263" t="s">
        <v>365</v>
      </c>
      <c r="F193" s="249" t="s">
        <v>254</v>
      </c>
      <c r="G193" s="281">
        <v>340</v>
      </c>
      <c r="H193" s="285">
        <v>204</v>
      </c>
      <c r="I193" s="285">
        <v>204</v>
      </c>
      <c r="J193" s="298">
        <v>1</v>
      </c>
      <c r="O193" s="307"/>
      <c r="P193" s="307"/>
      <c r="Q193" s="184"/>
      <c r="R193" s="184"/>
    </row>
    <row r="194" spans="1:18" ht="19.5" customHeight="1">
      <c r="A194" s="299"/>
      <c r="B194" s="255" t="s">
        <v>589</v>
      </c>
      <c r="C194" s="293"/>
      <c r="D194" s="293"/>
      <c r="E194" s="293"/>
      <c r="F194" s="293"/>
      <c r="G194" s="294"/>
      <c r="H194" s="282">
        <f>H14+H45+H58</f>
        <v>17471.199999999997</v>
      </c>
      <c r="I194" s="282">
        <f>I14+I45+I58</f>
        <v>17402.26397</v>
      </c>
      <c r="J194" s="296">
        <v>0.9960543047987547</v>
      </c>
      <c r="K194" s="295"/>
      <c r="L194" s="295"/>
      <c r="M194" s="295"/>
      <c r="N194" s="295"/>
      <c r="O194" s="295"/>
      <c r="P194" s="295"/>
      <c r="Q194" s="184"/>
      <c r="R194" s="184"/>
    </row>
    <row r="195" spans="1:18" ht="12.75">
      <c r="A195" s="223"/>
      <c r="B195" s="223"/>
      <c r="C195" s="224"/>
      <c r="D195" s="224"/>
      <c r="E195" s="224"/>
      <c r="F195" s="224"/>
      <c r="G195" s="223"/>
      <c r="H195" s="225"/>
      <c r="O195" s="184"/>
      <c r="P195" s="184"/>
      <c r="Q195" s="184"/>
      <c r="R195" s="184"/>
    </row>
    <row r="196" spans="2:18" ht="12.75">
      <c r="B196" s="223"/>
      <c r="C196" s="193"/>
      <c r="D196" s="193"/>
      <c r="E196" s="193"/>
      <c r="F196" s="193"/>
      <c r="H196" s="225"/>
      <c r="O196" s="184"/>
      <c r="P196" s="184"/>
      <c r="Q196" s="184"/>
      <c r="R196" s="184"/>
    </row>
    <row r="197" spans="3:18" ht="12.75">
      <c r="C197" s="193"/>
      <c r="D197" s="193"/>
      <c r="E197" s="193"/>
      <c r="F197" s="193"/>
      <c r="H197" s="225"/>
      <c r="O197" s="184"/>
      <c r="P197" s="184"/>
      <c r="Q197" s="184"/>
      <c r="R197" s="184"/>
    </row>
    <row r="198" spans="3:18" ht="12.75">
      <c r="C198" s="193"/>
      <c r="D198" s="193"/>
      <c r="E198" s="193"/>
      <c r="F198" s="193"/>
      <c r="H198" s="225"/>
      <c r="O198" s="184"/>
      <c r="P198" s="184"/>
      <c r="Q198" s="184"/>
      <c r="R198" s="184"/>
    </row>
    <row r="199" spans="3:18" ht="12.75">
      <c r="C199" s="193"/>
      <c r="D199" s="193"/>
      <c r="E199" s="193"/>
      <c r="F199" s="193"/>
      <c r="H199" s="225"/>
      <c r="O199" s="184"/>
      <c r="P199" s="184"/>
      <c r="Q199" s="184"/>
      <c r="R199" s="184"/>
    </row>
    <row r="200" spans="3:18" ht="12.75">
      <c r="C200" s="193"/>
      <c r="D200" s="193"/>
      <c r="E200" s="193"/>
      <c r="F200" s="193"/>
      <c r="H200" s="225"/>
      <c r="O200" s="184"/>
      <c r="P200" s="184"/>
      <c r="Q200" s="184"/>
      <c r="R200" s="184"/>
    </row>
    <row r="201" spans="3:18" ht="12.75">
      <c r="C201" s="193"/>
      <c r="D201" s="193"/>
      <c r="E201" s="193"/>
      <c r="F201" s="193"/>
      <c r="H201" s="225"/>
      <c r="O201" s="184"/>
      <c r="P201" s="184"/>
      <c r="Q201" s="184"/>
      <c r="R201" s="184"/>
    </row>
    <row r="202" spans="3:18" ht="12.75">
      <c r="C202" s="193"/>
      <c r="D202" s="193"/>
      <c r="E202" s="193"/>
      <c r="F202" s="193"/>
      <c r="H202" s="225"/>
      <c r="O202" s="184"/>
      <c r="P202" s="184"/>
      <c r="Q202" s="184"/>
      <c r="R202" s="184"/>
    </row>
    <row r="203" spans="3:18" ht="12.75">
      <c r="C203" s="193"/>
      <c r="D203" s="193"/>
      <c r="E203" s="193"/>
      <c r="F203" s="193"/>
      <c r="H203" s="225"/>
      <c r="O203" s="184"/>
      <c r="P203" s="184"/>
      <c r="Q203" s="184"/>
      <c r="R203" s="184"/>
    </row>
    <row r="204" spans="3:18" ht="12.75">
      <c r="C204" s="193"/>
      <c r="D204" s="193"/>
      <c r="E204" s="193"/>
      <c r="F204" s="193"/>
      <c r="H204" s="225"/>
      <c r="O204" s="184"/>
      <c r="P204" s="184"/>
      <c r="Q204" s="184"/>
      <c r="R204" s="184"/>
    </row>
    <row r="205" spans="3:18" ht="12.75">
      <c r="C205" s="193"/>
      <c r="D205" s="193"/>
      <c r="E205" s="193"/>
      <c r="F205" s="193"/>
      <c r="H205" s="225"/>
      <c r="O205" s="184"/>
      <c r="P205" s="184"/>
      <c r="Q205" s="184"/>
      <c r="R205" s="184"/>
    </row>
    <row r="206" spans="3:18" ht="12.75">
      <c r="C206" s="193"/>
      <c r="D206" s="193"/>
      <c r="E206" s="193"/>
      <c r="F206" s="193"/>
      <c r="H206" s="225"/>
      <c r="O206" s="184"/>
      <c r="P206" s="184"/>
      <c r="Q206" s="184"/>
      <c r="R206" s="184"/>
    </row>
    <row r="207" spans="3:18" ht="12.75">
      <c r="C207" s="193"/>
      <c r="D207" s="193"/>
      <c r="E207" s="193"/>
      <c r="F207" s="193"/>
      <c r="H207" s="225"/>
      <c r="O207" s="184"/>
      <c r="P207" s="184"/>
      <c r="Q207" s="184"/>
      <c r="R207" s="184"/>
    </row>
    <row r="208" spans="3:18" ht="12.75">
      <c r="C208" s="193"/>
      <c r="D208" s="193"/>
      <c r="E208" s="193"/>
      <c r="F208" s="193"/>
      <c r="H208" s="225"/>
      <c r="O208" s="184"/>
      <c r="P208" s="184"/>
      <c r="Q208" s="184"/>
      <c r="R208" s="184"/>
    </row>
    <row r="209" spans="3:18" ht="12.75">
      <c r="C209" s="193"/>
      <c r="D209" s="193"/>
      <c r="E209" s="193"/>
      <c r="F209" s="193"/>
      <c r="H209" s="225"/>
      <c r="O209" s="184"/>
      <c r="P209" s="184"/>
      <c r="Q209" s="184"/>
      <c r="R209" s="184"/>
    </row>
    <row r="210" spans="3:18" ht="12.75">
      <c r="C210" s="193"/>
      <c r="D210" s="193"/>
      <c r="E210" s="193"/>
      <c r="F210" s="193"/>
      <c r="H210" s="225"/>
      <c r="O210" s="184"/>
      <c r="P210" s="184"/>
      <c r="Q210" s="184"/>
      <c r="R210" s="184"/>
    </row>
    <row r="211" spans="3:18" ht="12.75">
      <c r="C211" s="193"/>
      <c r="D211" s="193"/>
      <c r="E211" s="193"/>
      <c r="F211" s="193"/>
      <c r="H211" s="225"/>
      <c r="O211" s="184"/>
      <c r="P211" s="184"/>
      <c r="Q211" s="184"/>
      <c r="R211" s="184"/>
    </row>
    <row r="212" spans="3:18" ht="12.75">
      <c r="C212" s="193"/>
      <c r="D212" s="193"/>
      <c r="E212" s="193"/>
      <c r="F212" s="193"/>
      <c r="H212" s="225"/>
      <c r="O212" s="184"/>
      <c r="P212" s="184"/>
      <c r="Q212" s="184"/>
      <c r="R212" s="184"/>
    </row>
    <row r="213" spans="3:18" ht="12.75">
      <c r="C213" s="193"/>
      <c r="D213" s="193"/>
      <c r="E213" s="193"/>
      <c r="F213" s="193"/>
      <c r="H213" s="225"/>
      <c r="O213" s="184"/>
      <c r="P213" s="184"/>
      <c r="Q213" s="184"/>
      <c r="R213" s="184"/>
    </row>
    <row r="214" spans="3:18" ht="12.75">
      <c r="C214" s="193"/>
      <c r="D214" s="193"/>
      <c r="E214" s="193"/>
      <c r="F214" s="193"/>
      <c r="H214" s="225"/>
      <c r="O214" s="184"/>
      <c r="P214" s="184"/>
      <c r="Q214" s="184"/>
      <c r="R214" s="184"/>
    </row>
    <row r="215" spans="3:18" ht="12.75">
      <c r="C215" s="193"/>
      <c r="D215" s="193"/>
      <c r="E215" s="193"/>
      <c r="F215" s="193"/>
      <c r="H215" s="225"/>
      <c r="O215" s="184"/>
      <c r="P215" s="184"/>
      <c r="Q215" s="184"/>
      <c r="R215" s="184"/>
    </row>
    <row r="216" spans="3:18" ht="12.75">
      <c r="C216" s="193"/>
      <c r="D216" s="193"/>
      <c r="E216" s="193"/>
      <c r="F216" s="193"/>
      <c r="H216" s="225"/>
      <c r="O216" s="184"/>
      <c r="P216" s="184"/>
      <c r="Q216" s="184"/>
      <c r="R216" s="184"/>
    </row>
    <row r="217" spans="3:18" ht="12.75">
      <c r="C217" s="193"/>
      <c r="D217" s="193"/>
      <c r="E217" s="193"/>
      <c r="F217" s="193"/>
      <c r="H217" s="225"/>
      <c r="O217" s="184"/>
      <c r="P217" s="184"/>
      <c r="Q217" s="184"/>
      <c r="R217" s="184"/>
    </row>
    <row r="218" spans="8:18" ht="12.75">
      <c r="H218" s="225"/>
      <c r="O218" s="184"/>
      <c r="P218" s="184"/>
      <c r="Q218" s="184"/>
      <c r="R218" s="184"/>
    </row>
    <row r="219" spans="8:18" ht="12.75">
      <c r="H219" s="225"/>
      <c r="O219" s="184"/>
      <c r="P219" s="184"/>
      <c r="Q219" s="184"/>
      <c r="R219" s="184"/>
    </row>
    <row r="220" spans="8:18" ht="12.75">
      <c r="H220" s="225"/>
      <c r="O220" s="184"/>
      <c r="P220" s="184"/>
      <c r="Q220" s="184"/>
      <c r="R220" s="184"/>
    </row>
    <row r="221" spans="8:18" ht="12.75">
      <c r="H221" s="225"/>
      <c r="O221" s="184"/>
      <c r="P221" s="184"/>
      <c r="Q221" s="184"/>
      <c r="R221" s="184"/>
    </row>
    <row r="222" spans="8:18" ht="12.75">
      <c r="H222" s="225"/>
      <c r="O222" s="184"/>
      <c r="P222" s="184"/>
      <c r="Q222" s="184"/>
      <c r="R222" s="184"/>
    </row>
    <row r="223" spans="8:18" ht="12.75">
      <c r="H223" s="225"/>
      <c r="O223" s="184"/>
      <c r="P223" s="184"/>
      <c r="Q223" s="184"/>
      <c r="R223" s="184"/>
    </row>
    <row r="224" spans="8:18" ht="12.75">
      <c r="H224" s="225"/>
      <c r="O224" s="184"/>
      <c r="P224" s="184"/>
      <c r="Q224" s="184"/>
      <c r="R224" s="184"/>
    </row>
    <row r="225" spans="8:18" ht="12.75">
      <c r="H225" s="225"/>
      <c r="O225" s="184"/>
      <c r="P225" s="184"/>
      <c r="Q225" s="184"/>
      <c r="R225" s="184"/>
    </row>
    <row r="226" spans="8:18" ht="12.75">
      <c r="H226" s="225"/>
      <c r="O226" s="184"/>
      <c r="P226" s="184"/>
      <c r="Q226" s="184"/>
      <c r="R226" s="184"/>
    </row>
    <row r="227" spans="8:18" ht="12.75">
      <c r="H227" s="225"/>
      <c r="O227" s="184"/>
      <c r="P227" s="184"/>
      <c r="Q227" s="184"/>
      <c r="R227" s="184"/>
    </row>
    <row r="228" spans="8:18" ht="12.75">
      <c r="H228" s="225"/>
      <c r="O228" s="184"/>
      <c r="P228" s="184"/>
      <c r="Q228" s="184"/>
      <c r="R228" s="184"/>
    </row>
    <row r="229" spans="8:18" ht="12.75">
      <c r="H229" s="225"/>
      <c r="O229" s="184"/>
      <c r="P229" s="184"/>
      <c r="Q229" s="184"/>
      <c r="R229" s="184"/>
    </row>
    <row r="230" spans="8:18" ht="12.75">
      <c r="H230" s="225"/>
      <c r="O230" s="184"/>
      <c r="P230" s="184"/>
      <c r="Q230" s="184"/>
      <c r="R230" s="184"/>
    </row>
    <row r="231" spans="8:18" ht="12.75">
      <c r="H231" s="225"/>
      <c r="O231" s="184"/>
      <c r="P231" s="184"/>
      <c r="Q231" s="184"/>
      <c r="R231" s="184"/>
    </row>
    <row r="232" spans="8:18" ht="12.75">
      <c r="H232" s="225"/>
      <c r="O232" s="184"/>
      <c r="P232" s="184"/>
      <c r="Q232" s="184"/>
      <c r="R232" s="184"/>
    </row>
    <row r="233" spans="8:18" ht="12.75">
      <c r="H233" s="225"/>
      <c r="O233" s="184"/>
      <c r="P233" s="184"/>
      <c r="Q233" s="184"/>
      <c r="R233" s="184"/>
    </row>
    <row r="234" spans="8:18" ht="12.75">
      <c r="H234" s="225"/>
      <c r="O234" s="184"/>
      <c r="P234" s="184"/>
      <c r="Q234" s="184"/>
      <c r="R234" s="184"/>
    </row>
    <row r="235" spans="8:18" ht="12.75">
      <c r="H235" s="225"/>
      <c r="O235" s="184"/>
      <c r="P235" s="184"/>
      <c r="Q235" s="184"/>
      <c r="R235" s="184"/>
    </row>
    <row r="236" spans="8:18" ht="12.75">
      <c r="H236" s="225"/>
      <c r="O236" s="184"/>
      <c r="P236" s="184"/>
      <c r="Q236" s="184"/>
      <c r="R236" s="184"/>
    </row>
    <row r="237" spans="8:18" ht="12.75">
      <c r="H237" s="225"/>
      <c r="O237" s="184"/>
      <c r="P237" s="184"/>
      <c r="Q237" s="184"/>
      <c r="R237" s="184"/>
    </row>
    <row r="238" spans="8:18" ht="12.75">
      <c r="H238" s="225"/>
      <c r="O238" s="184"/>
      <c r="P238" s="184"/>
      <c r="Q238" s="184"/>
      <c r="R238" s="184"/>
    </row>
    <row r="239" spans="8:18" ht="12.75">
      <c r="H239" s="225"/>
      <c r="O239" s="184"/>
      <c r="P239" s="184"/>
      <c r="Q239" s="184"/>
      <c r="R239" s="184"/>
    </row>
    <row r="240" spans="8:18" ht="12.75">
      <c r="H240" s="225"/>
      <c r="O240" s="184"/>
      <c r="P240" s="184"/>
      <c r="Q240" s="184"/>
      <c r="R240" s="184"/>
    </row>
    <row r="241" spans="8:18" ht="12.75">
      <c r="H241" s="225"/>
      <c r="O241" s="184"/>
      <c r="P241" s="184"/>
      <c r="Q241" s="184"/>
      <c r="R241" s="184"/>
    </row>
    <row r="242" spans="8:18" ht="12.75">
      <c r="H242" s="225"/>
      <c r="O242" s="184"/>
      <c r="P242" s="184"/>
      <c r="Q242" s="184"/>
      <c r="R242" s="184"/>
    </row>
    <row r="243" spans="8:18" ht="12.75">
      <c r="H243" s="225"/>
      <c r="O243" s="184"/>
      <c r="P243" s="184"/>
      <c r="Q243" s="184"/>
      <c r="R243" s="184"/>
    </row>
    <row r="244" spans="8:18" ht="12.75">
      <c r="H244" s="225"/>
      <c r="O244" s="184"/>
      <c r="P244" s="184"/>
      <c r="Q244" s="184"/>
      <c r="R244" s="184"/>
    </row>
    <row r="245" spans="8:18" ht="12.75">
      <c r="H245" s="225"/>
      <c r="O245" s="184"/>
      <c r="P245" s="184"/>
      <c r="Q245" s="184"/>
      <c r="R245" s="184"/>
    </row>
    <row r="246" spans="8:18" ht="12.75">
      <c r="H246" s="225"/>
      <c r="O246" s="184"/>
      <c r="P246" s="184"/>
      <c r="Q246" s="184"/>
      <c r="R246" s="184"/>
    </row>
    <row r="247" spans="8:18" ht="12.75">
      <c r="H247" s="225"/>
      <c r="O247" s="184"/>
      <c r="P247" s="184"/>
      <c r="Q247" s="184"/>
      <c r="R247" s="184"/>
    </row>
    <row r="248" spans="8:18" ht="12.75">
      <c r="H248" s="225"/>
      <c r="O248" s="184"/>
      <c r="P248" s="184"/>
      <c r="Q248" s="184"/>
      <c r="R248" s="184"/>
    </row>
    <row r="249" spans="8:18" ht="12.75">
      <c r="H249" s="225"/>
      <c r="O249" s="184"/>
      <c r="P249" s="184"/>
      <c r="Q249" s="184"/>
      <c r="R249" s="184"/>
    </row>
    <row r="250" spans="8:18" ht="12.75">
      <c r="H250" s="225"/>
      <c r="O250" s="184"/>
      <c r="P250" s="184"/>
      <c r="Q250" s="184"/>
      <c r="R250" s="184"/>
    </row>
    <row r="251" spans="8:18" ht="12.75">
      <c r="H251" s="225"/>
      <c r="O251" s="184"/>
      <c r="P251" s="184"/>
      <c r="Q251" s="184"/>
      <c r="R251" s="184"/>
    </row>
    <row r="252" spans="8:18" ht="12.75">
      <c r="H252" s="225"/>
      <c r="O252" s="184"/>
      <c r="P252" s="184"/>
      <c r="Q252" s="184"/>
      <c r="R252" s="184"/>
    </row>
    <row r="253" spans="8:18" ht="12.75">
      <c r="H253" s="225"/>
      <c r="O253" s="184"/>
      <c r="P253" s="184"/>
      <c r="Q253" s="184"/>
      <c r="R253" s="184"/>
    </row>
    <row r="254" spans="8:18" ht="12.75">
      <c r="H254" s="225"/>
      <c r="O254" s="184"/>
      <c r="P254" s="184"/>
      <c r="Q254" s="184"/>
      <c r="R254" s="184"/>
    </row>
    <row r="255" spans="8:18" ht="12.75">
      <c r="H255" s="225"/>
      <c r="O255" s="184"/>
      <c r="P255" s="184"/>
      <c r="Q255" s="184"/>
      <c r="R255" s="184"/>
    </row>
    <row r="256" spans="8:18" ht="12.75">
      <c r="H256" s="225"/>
      <c r="O256" s="184"/>
      <c r="P256" s="184"/>
      <c r="Q256" s="184"/>
      <c r="R256" s="184"/>
    </row>
    <row r="257" spans="8:18" ht="12.75">
      <c r="H257" s="225"/>
      <c r="O257" s="184"/>
      <c r="P257" s="184"/>
      <c r="Q257" s="184"/>
      <c r="R257" s="184"/>
    </row>
    <row r="258" spans="8:18" ht="12.75">
      <c r="H258" s="225"/>
      <c r="O258" s="184"/>
      <c r="P258" s="184"/>
      <c r="Q258" s="184"/>
      <c r="R258" s="184"/>
    </row>
    <row r="259" spans="8:18" ht="12.75">
      <c r="H259" s="225"/>
      <c r="O259" s="184"/>
      <c r="P259" s="184"/>
      <c r="Q259" s="184"/>
      <c r="R259" s="184"/>
    </row>
    <row r="260" spans="8:18" ht="12.75">
      <c r="H260" s="225"/>
      <c r="O260" s="184"/>
      <c r="P260" s="184"/>
      <c r="Q260" s="184"/>
      <c r="R260" s="184"/>
    </row>
    <row r="261" spans="8:18" ht="12.75">
      <c r="H261" s="225"/>
      <c r="O261" s="184"/>
      <c r="P261" s="184"/>
      <c r="Q261" s="184"/>
      <c r="R261" s="184"/>
    </row>
    <row r="262" spans="8:18" ht="12.75">
      <c r="H262" s="225"/>
      <c r="O262" s="184"/>
      <c r="P262" s="184"/>
      <c r="Q262" s="184"/>
      <c r="R262" s="184"/>
    </row>
    <row r="263" spans="8:18" ht="12.75">
      <c r="H263" s="225"/>
      <c r="O263" s="184"/>
      <c r="P263" s="184"/>
      <c r="Q263" s="184"/>
      <c r="R263" s="184"/>
    </row>
    <row r="264" spans="8:18" ht="12.75">
      <c r="H264" s="225"/>
      <c r="O264" s="184"/>
      <c r="P264" s="184"/>
      <c r="Q264" s="184"/>
      <c r="R264" s="184"/>
    </row>
    <row r="265" spans="8:18" ht="12.75">
      <c r="H265" s="225"/>
      <c r="O265" s="184"/>
      <c r="P265" s="184"/>
      <c r="Q265" s="184"/>
      <c r="R265" s="184"/>
    </row>
    <row r="266" spans="8:18" ht="12.75">
      <c r="H266" s="225"/>
      <c r="O266" s="184"/>
      <c r="P266" s="184"/>
      <c r="Q266" s="184"/>
      <c r="R266" s="184"/>
    </row>
    <row r="267" spans="8:18" ht="12.75">
      <c r="H267" s="225"/>
      <c r="O267" s="184"/>
      <c r="P267" s="184"/>
      <c r="Q267" s="184"/>
      <c r="R267" s="184"/>
    </row>
    <row r="268" spans="8:18" ht="12.75">
      <c r="H268" s="225"/>
      <c r="O268" s="184"/>
      <c r="P268" s="184"/>
      <c r="Q268" s="184"/>
      <c r="R268" s="184"/>
    </row>
    <row r="269" spans="8:18" ht="12.75">
      <c r="H269" s="225"/>
      <c r="O269" s="184"/>
      <c r="P269" s="184"/>
      <c r="Q269" s="184"/>
      <c r="R269" s="184"/>
    </row>
    <row r="270" spans="8:18" ht="12.75">
      <c r="H270" s="225"/>
      <c r="O270" s="184"/>
      <c r="P270" s="184"/>
      <c r="Q270" s="184"/>
      <c r="R270" s="184"/>
    </row>
    <row r="271" spans="8:18" ht="12.75">
      <c r="H271" s="225"/>
      <c r="O271" s="184"/>
      <c r="P271" s="184"/>
      <c r="Q271" s="184"/>
      <c r="R271" s="184"/>
    </row>
    <row r="272" spans="8:18" ht="12.75">
      <c r="H272" s="225"/>
      <c r="O272" s="184"/>
      <c r="P272" s="184"/>
      <c r="Q272" s="184"/>
      <c r="R272" s="184"/>
    </row>
    <row r="273" spans="8:18" ht="12.75">
      <c r="H273" s="225"/>
      <c r="O273" s="184"/>
      <c r="P273" s="184"/>
      <c r="Q273" s="184"/>
      <c r="R273" s="184"/>
    </row>
    <row r="274" spans="8:18" ht="12.75">
      <c r="H274" s="225"/>
      <c r="O274" s="184"/>
      <c r="P274" s="184"/>
      <c r="Q274" s="184"/>
      <c r="R274" s="184"/>
    </row>
    <row r="275" spans="8:18" ht="12.75">
      <c r="H275" s="225"/>
      <c r="O275" s="184"/>
      <c r="P275" s="184"/>
      <c r="Q275" s="184"/>
      <c r="R275" s="184"/>
    </row>
    <row r="276" spans="8:18" ht="12.75">
      <c r="H276" s="225"/>
      <c r="O276" s="184"/>
      <c r="P276" s="184"/>
      <c r="Q276" s="184"/>
      <c r="R276" s="184"/>
    </row>
    <row r="277" spans="8:18" ht="12.75">
      <c r="H277" s="225"/>
      <c r="O277" s="184"/>
      <c r="P277" s="184"/>
      <c r="Q277" s="184"/>
      <c r="R277" s="184"/>
    </row>
    <row r="278" spans="8:18" ht="12.75">
      <c r="H278" s="225"/>
      <c r="O278" s="184"/>
      <c r="P278" s="184"/>
      <c r="Q278" s="184"/>
      <c r="R278" s="184"/>
    </row>
    <row r="279" spans="8:18" ht="12.75">
      <c r="H279" s="225"/>
      <c r="O279" s="184"/>
      <c r="P279" s="184"/>
      <c r="Q279" s="184"/>
      <c r="R279" s="184"/>
    </row>
    <row r="280" spans="8:18" ht="12.75">
      <c r="H280" s="225"/>
      <c r="O280" s="184"/>
      <c r="P280" s="184"/>
      <c r="Q280" s="184"/>
      <c r="R280" s="184"/>
    </row>
    <row r="281" spans="8:18" ht="12.75">
      <c r="H281" s="225"/>
      <c r="O281" s="184"/>
      <c r="P281" s="184"/>
      <c r="Q281" s="184"/>
      <c r="R281" s="184"/>
    </row>
    <row r="282" ht="12.75">
      <c r="H282" s="225"/>
    </row>
    <row r="283" ht="12.75">
      <c r="H283" s="225"/>
    </row>
    <row r="284" ht="12.75">
      <c r="H284" s="225"/>
    </row>
    <row r="285" ht="12.75">
      <c r="H285" s="225"/>
    </row>
    <row r="286" ht="12.75">
      <c r="H286" s="225"/>
    </row>
    <row r="287" ht="12.75">
      <c r="H287" s="225"/>
    </row>
    <row r="288" ht="12.75">
      <c r="H288" s="225"/>
    </row>
    <row r="289" ht="12.75">
      <c r="H289" s="225"/>
    </row>
    <row r="290" ht="12.75">
      <c r="H290" s="225"/>
    </row>
    <row r="291" ht="12.75">
      <c r="H291" s="225"/>
    </row>
    <row r="292" ht="12.75">
      <c r="H292" s="225"/>
    </row>
    <row r="293" ht="12.75">
      <c r="H293" s="225"/>
    </row>
    <row r="294" ht="12.75">
      <c r="H294" s="225"/>
    </row>
    <row r="295" ht="12.75">
      <c r="H295" s="225"/>
    </row>
    <row r="296" ht="12.75">
      <c r="H296" s="225"/>
    </row>
    <row r="297" ht="12.75">
      <c r="H297" s="225"/>
    </row>
    <row r="298" ht="12.75">
      <c r="H298" s="225"/>
    </row>
    <row r="299" ht="12.75">
      <c r="H299" s="225"/>
    </row>
    <row r="300" ht="12.75">
      <c r="H300" s="225"/>
    </row>
    <row r="301" ht="12.75">
      <c r="H301" s="225"/>
    </row>
    <row r="302" ht="12.75">
      <c r="H302" s="225"/>
    </row>
    <row r="303" ht="12.75">
      <c r="H303" s="225"/>
    </row>
    <row r="304" ht="12.75">
      <c r="H304" s="225"/>
    </row>
    <row r="305" ht="12.75">
      <c r="H305" s="225"/>
    </row>
    <row r="306" ht="12.75">
      <c r="H306" s="225"/>
    </row>
    <row r="307" ht="12.75">
      <c r="H307" s="225"/>
    </row>
    <row r="308" ht="12.75">
      <c r="H308" s="225"/>
    </row>
    <row r="309" ht="12.75">
      <c r="H309" s="225"/>
    </row>
    <row r="310" ht="12.75">
      <c r="H310" s="225"/>
    </row>
    <row r="311" ht="12.75">
      <c r="H311" s="225"/>
    </row>
    <row r="312" ht="12.75">
      <c r="H312" s="225"/>
    </row>
    <row r="313" ht="12.75">
      <c r="H313" s="225"/>
    </row>
    <row r="314" ht="12.75">
      <c r="H314" s="225"/>
    </row>
    <row r="315" ht="12.75">
      <c r="H315" s="225"/>
    </row>
    <row r="316" ht="12.75">
      <c r="H316" s="225"/>
    </row>
    <row r="317" ht="12.75">
      <c r="H317" s="225"/>
    </row>
    <row r="318" ht="12.75">
      <c r="H318" s="225"/>
    </row>
    <row r="319" ht="12.75">
      <c r="H319" s="225"/>
    </row>
    <row r="320" ht="12.75">
      <c r="H320" s="225"/>
    </row>
    <row r="321" ht="12.75">
      <c r="H321" s="225"/>
    </row>
    <row r="322" ht="12.75">
      <c r="H322" s="225"/>
    </row>
    <row r="323" ht="12.75">
      <c r="H323" s="225"/>
    </row>
    <row r="324" ht="12.75">
      <c r="H324" s="225"/>
    </row>
    <row r="325" ht="12.75">
      <c r="H325" s="225"/>
    </row>
    <row r="326" ht="12.75">
      <c r="H326" s="225"/>
    </row>
    <row r="327" ht="12.75">
      <c r="H327" s="225"/>
    </row>
    <row r="328" ht="12.75">
      <c r="H328" s="225"/>
    </row>
    <row r="329" ht="12.75">
      <c r="H329" s="225"/>
    </row>
    <row r="330" ht="12.75">
      <c r="H330" s="225"/>
    </row>
    <row r="331" ht="12.75">
      <c r="H331" s="225"/>
    </row>
    <row r="332" ht="12.75">
      <c r="H332" s="225"/>
    </row>
    <row r="333" ht="12.75">
      <c r="H333" s="225"/>
    </row>
    <row r="334" ht="12.75">
      <c r="H334" s="225"/>
    </row>
    <row r="335" ht="12.75">
      <c r="H335" s="225"/>
    </row>
    <row r="336" ht="12.75">
      <c r="H336" s="225"/>
    </row>
    <row r="337" ht="12.75">
      <c r="H337" s="225"/>
    </row>
    <row r="338" ht="12.75">
      <c r="H338" s="225"/>
    </row>
    <row r="339" ht="12.75">
      <c r="H339" s="225"/>
    </row>
    <row r="340" ht="12.75">
      <c r="H340" s="225"/>
    </row>
    <row r="341" ht="12.75">
      <c r="H341" s="225"/>
    </row>
    <row r="342" ht="12.75">
      <c r="H342" s="225"/>
    </row>
    <row r="343" ht="12.75">
      <c r="H343" s="225"/>
    </row>
    <row r="344" ht="12.75">
      <c r="H344" s="225"/>
    </row>
    <row r="345" ht="12.75">
      <c r="H345" s="225"/>
    </row>
    <row r="346" ht="12.75">
      <c r="H346" s="225"/>
    </row>
    <row r="347" ht="12.75">
      <c r="H347" s="225"/>
    </row>
    <row r="348" ht="12.75">
      <c r="H348" s="225"/>
    </row>
    <row r="349" ht="12.75">
      <c r="H349" s="225"/>
    </row>
    <row r="350" ht="12.75">
      <c r="H350" s="225"/>
    </row>
    <row r="351" ht="12.75">
      <c r="H351" s="225"/>
    </row>
    <row r="352" ht="12.75">
      <c r="H352" s="225"/>
    </row>
    <row r="353" ht="12.75">
      <c r="H353" s="225"/>
    </row>
    <row r="354" ht="12.75">
      <c r="H354" s="225"/>
    </row>
    <row r="355" ht="12.75">
      <c r="H355" s="225"/>
    </row>
    <row r="356" ht="12.75">
      <c r="H356" s="225"/>
    </row>
    <row r="357" ht="12.75">
      <c r="H357" s="225"/>
    </row>
    <row r="358" ht="12.75">
      <c r="H358" s="225"/>
    </row>
    <row r="359" ht="12.75">
      <c r="H359" s="225"/>
    </row>
    <row r="360" ht="12.75">
      <c r="H360" s="225"/>
    </row>
    <row r="361" ht="12.75">
      <c r="H361" s="225"/>
    </row>
    <row r="362" ht="12.75">
      <c r="H362" s="225"/>
    </row>
    <row r="363" ht="12.75">
      <c r="H363" s="225"/>
    </row>
    <row r="364" ht="12.75">
      <c r="H364" s="225"/>
    </row>
    <row r="365" ht="12.75">
      <c r="H365" s="225"/>
    </row>
    <row r="366" ht="12.75">
      <c r="H366" s="225"/>
    </row>
    <row r="367" ht="12.75">
      <c r="H367" s="225"/>
    </row>
    <row r="368" ht="12.75">
      <c r="H368" s="225"/>
    </row>
    <row r="369" ht="12.75">
      <c r="H369" s="225"/>
    </row>
    <row r="370" ht="12.75">
      <c r="H370" s="225"/>
    </row>
    <row r="371" ht="12.75">
      <c r="H371" s="225"/>
    </row>
    <row r="372" ht="12.75">
      <c r="H372" s="225"/>
    </row>
    <row r="373" ht="12.75">
      <c r="H373" s="225"/>
    </row>
    <row r="374" ht="12.75">
      <c r="H374" s="225"/>
    </row>
    <row r="375" ht="12.75">
      <c r="H375" s="225"/>
    </row>
    <row r="376" ht="12.75">
      <c r="H376" s="225"/>
    </row>
    <row r="377" ht="12.75">
      <c r="H377" s="225"/>
    </row>
    <row r="378" ht="12.75">
      <c r="H378" s="225"/>
    </row>
    <row r="379" ht="12.75">
      <c r="H379" s="225"/>
    </row>
    <row r="380" ht="12.75">
      <c r="H380" s="225"/>
    </row>
    <row r="381" ht="12.75">
      <c r="H381" s="225"/>
    </row>
    <row r="382" ht="12.75">
      <c r="H382" s="225"/>
    </row>
    <row r="383" ht="12.75">
      <c r="H383" s="225"/>
    </row>
    <row r="384" ht="12.75">
      <c r="H384" s="225"/>
    </row>
    <row r="385" ht="12.75">
      <c r="H385" s="225"/>
    </row>
    <row r="386" ht="12.75">
      <c r="H386" s="225"/>
    </row>
    <row r="387" ht="12.75">
      <c r="H387" s="225"/>
    </row>
    <row r="388" ht="12.75">
      <c r="H388" s="225"/>
    </row>
    <row r="389" ht="12.75">
      <c r="H389" s="225"/>
    </row>
    <row r="390" ht="12.75">
      <c r="H390" s="225"/>
    </row>
    <row r="391" ht="12.75">
      <c r="H391" s="225"/>
    </row>
    <row r="392" ht="12.75">
      <c r="H392" s="225"/>
    </row>
    <row r="393" ht="12.75">
      <c r="H393" s="225"/>
    </row>
    <row r="394" ht="12.75">
      <c r="H394" s="225"/>
    </row>
    <row r="395" ht="12.75">
      <c r="H395" s="225"/>
    </row>
    <row r="396" ht="12.75">
      <c r="H396" s="225"/>
    </row>
    <row r="397" ht="12.75">
      <c r="H397" s="225"/>
    </row>
    <row r="398" ht="12.75">
      <c r="H398" s="225"/>
    </row>
    <row r="399" ht="12.75">
      <c r="H399" s="225"/>
    </row>
    <row r="400" ht="12.75">
      <c r="H400" s="225"/>
    </row>
    <row r="401" ht="12.75">
      <c r="H401" s="225"/>
    </row>
    <row r="402" ht="12.75">
      <c r="H402" s="225"/>
    </row>
    <row r="403" ht="12.75">
      <c r="H403" s="225"/>
    </row>
    <row r="404" ht="12.75">
      <c r="H404" s="225"/>
    </row>
    <row r="405" ht="12.75">
      <c r="H405" s="225"/>
    </row>
    <row r="406" ht="12.75">
      <c r="H406" s="225"/>
    </row>
    <row r="407" ht="12.75">
      <c r="H407" s="225"/>
    </row>
    <row r="408" ht="12.75">
      <c r="H408" s="225"/>
    </row>
    <row r="409" ht="12.75">
      <c r="H409" s="225"/>
    </row>
    <row r="410" ht="12.75">
      <c r="H410" s="225"/>
    </row>
    <row r="411" ht="12.75">
      <c r="H411" s="225"/>
    </row>
    <row r="412" ht="12.75">
      <c r="H412" s="225"/>
    </row>
    <row r="413" ht="12.75">
      <c r="H413" s="225"/>
    </row>
    <row r="414" ht="12.75">
      <c r="H414" s="225"/>
    </row>
    <row r="415" ht="12.75">
      <c r="H415" s="225"/>
    </row>
    <row r="416" ht="12.75">
      <c r="H416" s="225"/>
    </row>
    <row r="417" ht="12.75">
      <c r="H417" s="225"/>
    </row>
    <row r="418" ht="12.75">
      <c r="H418" s="225"/>
    </row>
    <row r="419" ht="12.75">
      <c r="H419" s="225"/>
    </row>
    <row r="420" ht="12.75">
      <c r="H420" s="225"/>
    </row>
    <row r="421" ht="12.75">
      <c r="H421" s="225"/>
    </row>
    <row r="422" ht="12.75">
      <c r="H422" s="225"/>
    </row>
    <row r="423" ht="12.75">
      <c r="H423" s="225"/>
    </row>
    <row r="424" ht="12.75">
      <c r="H424" s="225"/>
    </row>
    <row r="425" ht="12.75">
      <c r="H425" s="225"/>
    </row>
    <row r="426" ht="12.75">
      <c r="H426" s="225"/>
    </row>
    <row r="427" ht="12.75">
      <c r="H427" s="225"/>
    </row>
    <row r="428" ht="12.75">
      <c r="H428" s="225"/>
    </row>
    <row r="429" ht="12.75">
      <c r="H429" s="225"/>
    </row>
    <row r="430" ht="12.75">
      <c r="H430" s="225"/>
    </row>
    <row r="431" ht="12.75">
      <c r="H431" s="225"/>
    </row>
    <row r="432" ht="12.75">
      <c r="H432" s="225"/>
    </row>
    <row r="433" ht="12.75">
      <c r="H433" s="225"/>
    </row>
    <row r="434" ht="12.75">
      <c r="H434" s="225"/>
    </row>
    <row r="435" ht="12.75">
      <c r="H435" s="225"/>
    </row>
    <row r="436" ht="12.75">
      <c r="H436" s="225"/>
    </row>
    <row r="437" ht="12.75">
      <c r="H437" s="225"/>
    </row>
    <row r="438" ht="12.75">
      <c r="H438" s="225"/>
    </row>
    <row r="439" ht="12.75">
      <c r="H439" s="225"/>
    </row>
    <row r="440" ht="12.75">
      <c r="H440" s="225"/>
    </row>
    <row r="441" ht="12.75">
      <c r="H441" s="225"/>
    </row>
    <row r="442" ht="12.75">
      <c r="H442" s="225"/>
    </row>
    <row r="443" ht="12.75">
      <c r="H443" s="225"/>
    </row>
    <row r="444" ht="12.75">
      <c r="H444" s="225"/>
    </row>
    <row r="445" ht="12.75">
      <c r="H445" s="225"/>
    </row>
    <row r="446" ht="12.75">
      <c r="H446" s="225"/>
    </row>
    <row r="447" ht="12.75">
      <c r="H447" s="225"/>
    </row>
    <row r="448" ht="12.75">
      <c r="H448" s="225"/>
    </row>
    <row r="449" ht="12.75">
      <c r="H449" s="225"/>
    </row>
    <row r="450" ht="12.75">
      <c r="H450" s="225"/>
    </row>
    <row r="451" ht="12.75">
      <c r="H451" s="225"/>
    </row>
    <row r="452" ht="12.75">
      <c r="H452" s="225"/>
    </row>
    <row r="453" ht="12.75">
      <c r="H453" s="225"/>
    </row>
    <row r="454" ht="12.75">
      <c r="H454" s="225"/>
    </row>
    <row r="455" ht="12.75">
      <c r="H455" s="225"/>
    </row>
    <row r="456" ht="12.75">
      <c r="H456" s="225"/>
    </row>
    <row r="457" ht="12.75">
      <c r="H457" s="225"/>
    </row>
    <row r="458" ht="12.75">
      <c r="H458" s="225"/>
    </row>
    <row r="459" ht="12.75">
      <c r="H459" s="225"/>
    </row>
    <row r="460" ht="12.75">
      <c r="H460" s="225"/>
    </row>
    <row r="461" ht="12.75">
      <c r="H461" s="225"/>
    </row>
    <row r="462" ht="12.75">
      <c r="H462" s="225"/>
    </row>
    <row r="463" ht="12.75">
      <c r="H463" s="225"/>
    </row>
    <row r="464" ht="12.75">
      <c r="H464" s="225"/>
    </row>
    <row r="465" ht="12.75">
      <c r="H465" s="225"/>
    </row>
    <row r="466" ht="12.75">
      <c r="H466" s="225"/>
    </row>
    <row r="467" ht="12.75">
      <c r="H467" s="225"/>
    </row>
    <row r="468" ht="12.75">
      <c r="H468" s="225"/>
    </row>
    <row r="469" ht="12.75">
      <c r="H469" s="225"/>
    </row>
    <row r="470" ht="12.75">
      <c r="H470" s="225"/>
    </row>
    <row r="471" ht="12.75">
      <c r="H471" s="225"/>
    </row>
    <row r="472" ht="12.75">
      <c r="H472" s="225"/>
    </row>
    <row r="473" ht="12.75">
      <c r="H473" s="225"/>
    </row>
    <row r="474" ht="12.75">
      <c r="H474" s="225"/>
    </row>
    <row r="475" ht="12.75">
      <c r="H475" s="225"/>
    </row>
    <row r="476" ht="12.75">
      <c r="H476" s="225"/>
    </row>
    <row r="477" ht="12.75">
      <c r="H477" s="225"/>
    </row>
    <row r="478" ht="12.75">
      <c r="H478" s="225"/>
    </row>
    <row r="479" ht="12.75">
      <c r="H479" s="225"/>
    </row>
    <row r="480" ht="12.75">
      <c r="H480" s="225"/>
    </row>
    <row r="481" ht="12.75">
      <c r="H481" s="225"/>
    </row>
    <row r="482" ht="12.75">
      <c r="H482" s="225"/>
    </row>
    <row r="483" ht="12.75">
      <c r="H483" s="225"/>
    </row>
    <row r="484" ht="12.75">
      <c r="H484" s="225"/>
    </row>
    <row r="485" ht="12.75">
      <c r="H485" s="225"/>
    </row>
    <row r="486" ht="12.75">
      <c r="H486" s="225"/>
    </row>
    <row r="487" ht="12.75">
      <c r="H487" s="225"/>
    </row>
    <row r="488" ht="12.75">
      <c r="H488" s="225"/>
    </row>
    <row r="489" ht="12.75">
      <c r="H489" s="225"/>
    </row>
    <row r="490" ht="12.75">
      <c r="H490" s="225"/>
    </row>
    <row r="491" ht="12.75">
      <c r="H491" s="225"/>
    </row>
    <row r="492" ht="12.75">
      <c r="H492" s="225"/>
    </row>
    <row r="493" ht="12.75">
      <c r="H493" s="225"/>
    </row>
    <row r="494" ht="12.75">
      <c r="H494" s="225"/>
    </row>
    <row r="495" ht="12.75">
      <c r="H495" s="225"/>
    </row>
    <row r="496" ht="12.75">
      <c r="H496" s="225"/>
    </row>
    <row r="497" ht="12.75">
      <c r="H497" s="225"/>
    </row>
    <row r="498" ht="12.75">
      <c r="H498" s="225"/>
    </row>
    <row r="499" ht="12.75">
      <c r="H499" s="225"/>
    </row>
    <row r="500" ht="12.75">
      <c r="H500" s="225"/>
    </row>
    <row r="501" ht="12.75">
      <c r="H501" s="225"/>
    </row>
    <row r="502" ht="12.75">
      <c r="H502" s="225"/>
    </row>
    <row r="503" ht="12.75">
      <c r="H503" s="225"/>
    </row>
    <row r="504" ht="12.75">
      <c r="H504" s="225"/>
    </row>
    <row r="505" ht="12.75">
      <c r="H505" s="225"/>
    </row>
    <row r="506" ht="12.75">
      <c r="H506" s="225"/>
    </row>
    <row r="507" ht="12.75">
      <c r="H507" s="225"/>
    </row>
    <row r="508" ht="12.75">
      <c r="H508" s="225"/>
    </row>
    <row r="509" ht="12.75">
      <c r="H509" s="225"/>
    </row>
    <row r="510" ht="12.75">
      <c r="H510" s="225"/>
    </row>
    <row r="511" ht="12.75">
      <c r="H511" s="225"/>
    </row>
    <row r="512" ht="12.75">
      <c r="H512" s="225"/>
    </row>
    <row r="513" ht="12.75">
      <c r="H513" s="225"/>
    </row>
    <row r="514" ht="12.75">
      <c r="H514" s="225"/>
    </row>
    <row r="515" ht="12.75">
      <c r="H515" s="225"/>
    </row>
    <row r="516" ht="12.75">
      <c r="H516" s="225"/>
    </row>
    <row r="517" ht="12.75">
      <c r="H517" s="225"/>
    </row>
    <row r="518" ht="12.75">
      <c r="H518" s="225"/>
    </row>
    <row r="519" ht="12.75">
      <c r="H519" s="225"/>
    </row>
    <row r="520" ht="12.75">
      <c r="H520" s="225"/>
    </row>
    <row r="521" ht="12.75">
      <c r="H521" s="225"/>
    </row>
    <row r="522" ht="12.75">
      <c r="H522" s="225"/>
    </row>
    <row r="523" ht="12.75">
      <c r="H523" s="225"/>
    </row>
    <row r="524" ht="12.75">
      <c r="H524" s="225"/>
    </row>
    <row r="525" ht="12.75">
      <c r="H525" s="225"/>
    </row>
    <row r="526" ht="12.75">
      <c r="H526" s="225"/>
    </row>
    <row r="527" ht="12.75">
      <c r="H527" s="225"/>
    </row>
    <row r="528" ht="12.75">
      <c r="H528" s="225"/>
    </row>
    <row r="529" ht="12.75">
      <c r="H529" s="225"/>
    </row>
    <row r="530" ht="12.75">
      <c r="H530" s="225"/>
    </row>
    <row r="531" ht="12.75">
      <c r="H531" s="225"/>
    </row>
    <row r="532" ht="12.75">
      <c r="H532" s="225"/>
    </row>
    <row r="533" ht="12.75">
      <c r="H533" s="225"/>
    </row>
    <row r="534" ht="12.75">
      <c r="H534" s="225"/>
    </row>
    <row r="535" ht="12.75">
      <c r="H535" s="225"/>
    </row>
    <row r="536" ht="12.75">
      <c r="H536" s="225"/>
    </row>
    <row r="537" ht="12.75">
      <c r="H537" s="225"/>
    </row>
    <row r="538" ht="12.75">
      <c r="H538" s="225"/>
    </row>
    <row r="539" ht="12.75">
      <c r="H539" s="225"/>
    </row>
    <row r="540" ht="12.75">
      <c r="H540" s="225"/>
    </row>
    <row r="541" ht="12.75">
      <c r="H541" s="225"/>
    </row>
    <row r="542" ht="12.75">
      <c r="H542" s="225"/>
    </row>
    <row r="543" ht="12.75">
      <c r="H543" s="225"/>
    </row>
    <row r="544" ht="12.75">
      <c r="H544" s="225"/>
    </row>
    <row r="545" ht="12.75">
      <c r="H545" s="225"/>
    </row>
    <row r="546" ht="12.75">
      <c r="H546" s="225"/>
    </row>
    <row r="547" ht="12.75">
      <c r="H547" s="225"/>
    </row>
    <row r="548" ht="12.75">
      <c r="H548" s="225"/>
    </row>
    <row r="549" ht="12.75">
      <c r="H549" s="225"/>
    </row>
    <row r="550" ht="12.75">
      <c r="H550" s="225"/>
    </row>
    <row r="551" ht="12.75">
      <c r="H551" s="225"/>
    </row>
    <row r="552" ht="12.75">
      <c r="H552" s="225"/>
    </row>
    <row r="553" ht="12.75">
      <c r="H553" s="225"/>
    </row>
    <row r="554" ht="12.75">
      <c r="H554" s="225"/>
    </row>
    <row r="555" ht="12.75">
      <c r="H555" s="225"/>
    </row>
    <row r="556" ht="12.75">
      <c r="H556" s="225"/>
    </row>
    <row r="557" ht="12.75">
      <c r="H557" s="225"/>
    </row>
    <row r="558" ht="12.75">
      <c r="H558" s="225"/>
    </row>
    <row r="559" ht="12.75">
      <c r="H559" s="225"/>
    </row>
    <row r="560" ht="12.75">
      <c r="H560" s="225"/>
    </row>
    <row r="561" ht="12.75">
      <c r="H561" s="225"/>
    </row>
    <row r="562" ht="12.75">
      <c r="H562" s="225"/>
    </row>
    <row r="563" ht="12.75">
      <c r="H563" s="225"/>
    </row>
    <row r="564" ht="12.75">
      <c r="H564" s="225"/>
    </row>
    <row r="565" ht="12.75">
      <c r="H565" s="225"/>
    </row>
    <row r="566" ht="12.75">
      <c r="H566" s="225"/>
    </row>
    <row r="567" ht="12.75">
      <c r="H567" s="225"/>
    </row>
    <row r="568" ht="12.75">
      <c r="H568" s="225"/>
    </row>
    <row r="569" ht="12.75">
      <c r="H569" s="225"/>
    </row>
    <row r="570" ht="12.75">
      <c r="H570" s="225"/>
    </row>
    <row r="571" ht="12.75">
      <c r="H571" s="225"/>
    </row>
    <row r="572" ht="12.75">
      <c r="H572" s="225"/>
    </row>
    <row r="573" ht="12.75">
      <c r="H573" s="225"/>
    </row>
    <row r="574" ht="12.75">
      <c r="H574" s="225"/>
    </row>
    <row r="575" ht="12.75">
      <c r="H575" s="225"/>
    </row>
    <row r="576" ht="12.75">
      <c r="H576" s="225"/>
    </row>
    <row r="577" ht="12.75">
      <c r="H577" s="225"/>
    </row>
    <row r="578" ht="12.75">
      <c r="H578" s="225"/>
    </row>
    <row r="579" ht="12.75">
      <c r="H579" s="225"/>
    </row>
    <row r="580" ht="12.75">
      <c r="H580" s="225"/>
    </row>
    <row r="581" ht="12.75">
      <c r="H581" s="225"/>
    </row>
    <row r="582" ht="12.75">
      <c r="H582" s="225"/>
    </row>
    <row r="583" ht="12.75">
      <c r="H583" s="225"/>
    </row>
    <row r="584" ht="12.75">
      <c r="H584" s="225"/>
    </row>
    <row r="585" ht="12.75">
      <c r="H585" s="225"/>
    </row>
    <row r="586" ht="12.75">
      <c r="H586" s="225"/>
    </row>
    <row r="587" ht="12.75">
      <c r="H587" s="225"/>
    </row>
    <row r="588" ht="12.75">
      <c r="H588" s="225"/>
    </row>
    <row r="589" ht="12.75">
      <c r="H589" s="225"/>
    </row>
    <row r="590" ht="12.75">
      <c r="H590" s="225"/>
    </row>
    <row r="591" ht="12.75">
      <c r="H591" s="225"/>
    </row>
    <row r="592" ht="12.75">
      <c r="H592" s="225"/>
    </row>
    <row r="593" ht="12.75">
      <c r="H593" s="225"/>
    </row>
    <row r="594" ht="12.75">
      <c r="H594" s="225"/>
    </row>
    <row r="595" ht="12.75">
      <c r="H595" s="225"/>
    </row>
    <row r="596" ht="12.75">
      <c r="H596" s="225"/>
    </row>
    <row r="597" ht="12.75">
      <c r="H597" s="225"/>
    </row>
    <row r="598" ht="12.75">
      <c r="H598" s="225"/>
    </row>
    <row r="599" ht="12.75">
      <c r="H599" s="225"/>
    </row>
    <row r="600" ht="12.75">
      <c r="H600" s="225"/>
    </row>
    <row r="601" ht="12.75">
      <c r="H601" s="225"/>
    </row>
    <row r="602" ht="12.75">
      <c r="H602" s="225"/>
    </row>
    <row r="603" ht="12.75">
      <c r="H603" s="225"/>
    </row>
    <row r="604" ht="12.75">
      <c r="H604" s="225"/>
    </row>
    <row r="605" ht="12.75">
      <c r="H605" s="225"/>
    </row>
    <row r="606" ht="12.75">
      <c r="H606" s="225"/>
    </row>
    <row r="607" ht="12.75">
      <c r="H607" s="225"/>
    </row>
    <row r="608" ht="12.75">
      <c r="H608" s="225"/>
    </row>
    <row r="609" ht="12.75">
      <c r="H609" s="225"/>
    </row>
    <row r="610" ht="12.75">
      <c r="H610" s="225"/>
    </row>
    <row r="611" ht="12.75">
      <c r="H611" s="225"/>
    </row>
    <row r="612" ht="12.75">
      <c r="H612" s="225"/>
    </row>
    <row r="613" ht="12.75">
      <c r="H613" s="225"/>
    </row>
    <row r="614" ht="12.75">
      <c r="H614" s="225"/>
    </row>
    <row r="615" ht="12.75">
      <c r="H615" s="225"/>
    </row>
    <row r="616" ht="12.75">
      <c r="H616" s="225"/>
    </row>
    <row r="617" ht="12.75">
      <c r="H617" s="225"/>
    </row>
    <row r="618" ht="12.75">
      <c r="H618" s="225"/>
    </row>
  </sheetData>
  <sheetProtection/>
  <mergeCells count="6">
    <mergeCell ref="Q15:U15"/>
    <mergeCell ref="Q16:U16"/>
    <mergeCell ref="Q18:U18"/>
    <mergeCell ref="A7:E7"/>
    <mergeCell ref="A8:E8"/>
    <mergeCell ref="A10:E1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2014-07-15T05:37:40Z</cp:lastPrinted>
  <dcterms:created xsi:type="dcterms:W3CDTF">2000-03-22T11:46:42Z</dcterms:created>
  <dcterms:modified xsi:type="dcterms:W3CDTF">2014-08-26T10:27:08Z</dcterms:modified>
  <cp:category/>
  <cp:version/>
  <cp:contentType/>
  <cp:contentStatus/>
</cp:coreProperties>
</file>