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2325" windowWidth="14505" windowHeight="7005" firstSheet="1" activeTab="4"/>
  </bookViews>
  <sheets>
    <sheet name="ПР.№1 ДОХОДЫ 2014(2 чтение)" sheetId="1" r:id="rId1"/>
    <sheet name="ПР.№ 2 РАСХОДЫ 2014 (2 чтение)" sheetId="2" r:id="rId2"/>
    <sheet name="ПР.№ 3 РАСПРЕД Б.А. 2014 " sheetId="3" r:id="rId3"/>
    <sheet name="ДЕФИЦ(прил.4)" sheetId="4" r:id="rId4"/>
    <sheet name="Прил.5" sheetId="5" r:id="rId5"/>
    <sheet name="Лист1" sheetId="6" r:id="rId6"/>
    <sheet name="Лист2" sheetId="7" r:id="rId7"/>
  </sheets>
  <definedNames/>
  <calcPr fullCalcOnLoad="1"/>
</workbook>
</file>

<file path=xl/sharedStrings.xml><?xml version="1.0" encoding="utf-8"?>
<sst xmlns="http://schemas.openxmlformats.org/spreadsheetml/2006/main" count="1133" uniqueCount="543">
  <si>
    <t>7.4.</t>
  </si>
  <si>
    <t>Прочие поступления от денежных взысканий(штрафов) и иных сумм в возмещение ущерба</t>
  </si>
  <si>
    <t>8.</t>
  </si>
  <si>
    <t>ПРОЧИЕ НЕНАЛОГОВЫЕ ДОХОДЫ</t>
  </si>
  <si>
    <t>8.1.</t>
  </si>
  <si>
    <t>Невыясненные поступления</t>
  </si>
  <si>
    <t>8.1.1</t>
  </si>
  <si>
    <t>8.2.</t>
  </si>
  <si>
    <t>Прочие неналоговые доходы</t>
  </si>
  <si>
    <t>8.2.1</t>
  </si>
  <si>
    <t>II.</t>
  </si>
  <si>
    <t>БЕЗВОЗМЕЗДНЫЕ ПОСТУПЛЕНИЯ</t>
  </si>
  <si>
    <t>ПРОЧИЕ БЕЗВОЗМЕЗДНЫЕ ПОСТУПЛЕНИЯ</t>
  </si>
  <si>
    <t>ВСЕГО  ДОХОДОВ</t>
  </si>
  <si>
    <t>0503</t>
  </si>
  <si>
    <t>БЛАГОУСТРОЙСТВО</t>
  </si>
  <si>
    <t>ОХРАНА СЕМЬИ И ДЕТСТВА</t>
  </si>
  <si>
    <t>Денежные взыскания(штрафы)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</si>
  <si>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</si>
  <si>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</si>
  <si>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( тыс. руб)</t>
  </si>
  <si>
    <t>10000000000000000</t>
  </si>
  <si>
    <t>10500000000000000</t>
  </si>
  <si>
    <t>10502000020000110</t>
  </si>
  <si>
    <t>10600000000000000</t>
  </si>
  <si>
    <t>10601010030000110</t>
  </si>
  <si>
    <t>11100000000000000</t>
  </si>
  <si>
    <t>11107010000000120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</si>
  <si>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</si>
  <si>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11107013030000120</t>
  </si>
  <si>
    <t>11300000000000000</t>
  </si>
  <si>
    <t>11400000000000000</t>
  </si>
  <si>
    <t>11404000000000420</t>
  </si>
  <si>
    <t>11404030030000420</t>
  </si>
  <si>
    <t>11600000000000000</t>
  </si>
  <si>
    <t>11606000010000140</t>
  </si>
  <si>
    <t>11618000000000140</t>
  </si>
  <si>
    <t>11618030030000140</t>
  </si>
  <si>
    <t>11621000000000140</t>
  </si>
  <si>
    <t>11621030030000140</t>
  </si>
  <si>
    <t>11690030030000140</t>
  </si>
  <si>
    <t>11690030030100140</t>
  </si>
  <si>
    <t>11690030030200140</t>
  </si>
  <si>
    <t>11700000000000000</t>
  </si>
  <si>
    <t>11701000000000180</t>
  </si>
  <si>
    <t>11701030030000180</t>
  </si>
  <si>
    <t>11705000000000180</t>
  </si>
  <si>
    <t>11705030030000180</t>
  </si>
  <si>
    <t>20000000000000000</t>
  </si>
  <si>
    <t>20202000000000151</t>
  </si>
  <si>
    <t xml:space="preserve">1.2. </t>
  </si>
  <si>
    <t>20203000000000151</t>
  </si>
  <si>
    <t>20700000000000180</t>
  </si>
  <si>
    <t>20703000030000180</t>
  </si>
  <si>
    <t xml:space="preserve"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 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</si>
  <si>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</si>
  <si>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Денежные взыскания(штрафы) и иные суммы,взыскиваемые с лиц, виновных  в совершении преступлений, и в возмещение ущерба имуществу</t>
  </si>
  <si>
    <t>Денежные взыскания(штрафы) и иные суммы,взыскиваемые с лиц, виновных 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</t>
  </si>
  <si>
    <t>11690000000000140</t>
  </si>
  <si>
    <t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Москвы и Санкт-Петербурга</t>
  </si>
  <si>
    <t>БЕЗВОЗМЕЗДНЫЕ ПОСТУПЛЕНИЯ ОТ ДРУГИХ БЮДЖЕТОВ БЮДЖЕТНОЙ СИСТЕМЫ РОССИЙСКОЙ ФЕДЕРАЦИИ</t>
  </si>
  <si>
    <t xml:space="preserve">Налог, взимаемый в связи с применением упрощенной системы налогообложения </t>
  </si>
  <si>
    <t>10501000000000110</t>
  </si>
  <si>
    <t>Налог, взимаемый с налогоплательщиков, выбравших в качестве объекта налогообложения доходы</t>
  </si>
  <si>
    <t>Расходы на содержание Главы Местной администрации</t>
  </si>
  <si>
    <t>МУНИЦИПАЛЬНОГО ОБРАЗОВАНИЯ МУНИЦИПАЛЬНЫЙ ОКРУГ №78</t>
  </si>
  <si>
    <t>20203024030100151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</si>
  <si>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</si>
  <si>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20203024030200151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</si>
  <si>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</si>
  <si>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Перечисления 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образованийц городов федерального значения Москвы и Санкт-Петербурга)для осуществления </t>
  </si>
  <si>
    <t>20203027030000151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</si>
  <si>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</si>
  <si>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1.3.2.2.</t>
  </si>
  <si>
    <t xml:space="preserve">3. </t>
  </si>
  <si>
    <t>20803000030000180</t>
  </si>
  <si>
    <t>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</si>
  <si>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0020302</t>
  </si>
  <si>
    <t>Расходы на содержание  депутатов Муниципального Совета, осуществляющих свою деятельность на постоянной основе</t>
  </si>
  <si>
    <t>1.2.2.1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</si>
  <si>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</si>
  <si>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Доходы от перечисления части прибыли,остающейся после уплаты налогов и иных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</t>
  </si>
  <si>
    <t>11109000000000120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</si>
  <si>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</si>
  <si>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20200000000000000</t>
  </si>
  <si>
    <t>20202999030000151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</si>
  <si>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</si>
  <si>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11109043030000120</t>
  </si>
  <si>
    <t>Субвенции бюджетам субъектов Российской Федерации  и муниципальных образований</t>
  </si>
  <si>
    <t>Субвенции бюджетам внутригородских муниципальных образований  городов федерального значения Москвы и Санкт-Петербурга на выполнение передаваемых полномочий субъектов Российской Федерации</t>
  </si>
  <si>
    <t>20203024030000151</t>
  </si>
  <si>
    <t>20203027030100151</t>
  </si>
  <si>
    <t>20203027030200151</t>
  </si>
  <si>
    <t>20201999000000151</t>
  </si>
  <si>
    <t xml:space="preserve">Прочие дотации </t>
  </si>
  <si>
    <t>20201999030000151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</si>
  <si>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</si>
  <si>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 xml:space="preserve">1.3. </t>
  </si>
  <si>
    <t xml:space="preserve"> МУНИЦИПАЛЬНОГО ОБРАЗОВАНИЯ  МУНИЦИПАЛЬНЫЙ  ОКРУГ №78</t>
  </si>
  <si>
    <t>5.1.1.</t>
  </si>
  <si>
    <t>3.1.1.1.</t>
  </si>
  <si>
    <t>2.1.1.1.</t>
  </si>
  <si>
    <t>Периодическая печать и издательства</t>
  </si>
  <si>
    <t>№ п/п</t>
  </si>
  <si>
    <t>Сумма</t>
  </si>
  <si>
    <t>1.</t>
  </si>
  <si>
    <t>2.</t>
  </si>
  <si>
    <t>3.</t>
  </si>
  <si>
    <t>6.</t>
  </si>
  <si>
    <t>7.</t>
  </si>
  <si>
    <t>Проведение подготовки и обучения неработающего населения способам защиты и действиям в условиях ЧС</t>
  </si>
  <si>
    <t>4.1.3.</t>
  </si>
  <si>
    <t>ОБРАЗОВАНИЕ</t>
  </si>
  <si>
    <t>СОЦИАЛЬНАЯ ПОЛИТИКА</t>
  </si>
  <si>
    <t>4.</t>
  </si>
  <si>
    <t>5.</t>
  </si>
  <si>
    <t>Наименование   статей</t>
  </si>
  <si>
    <t>1.1.1.</t>
  </si>
  <si>
    <t>2.1.</t>
  </si>
  <si>
    <t>1.1.</t>
  </si>
  <si>
    <t>1.2.</t>
  </si>
  <si>
    <t>Код целевой статьи</t>
  </si>
  <si>
    <t>1.2.1.</t>
  </si>
  <si>
    <t>1.2.2.</t>
  </si>
  <si>
    <t>Код разде-ла, подраздела</t>
  </si>
  <si>
    <t>Код вида расхо-дов</t>
  </si>
  <si>
    <t>7.1.</t>
  </si>
  <si>
    <t>3.1.</t>
  </si>
  <si>
    <t>4.1.</t>
  </si>
  <si>
    <t>5.1.</t>
  </si>
  <si>
    <t>Военно-патриотическое воспитание молодежи</t>
  </si>
  <si>
    <t>Уменьшение прочих остатков средств бюджетов</t>
  </si>
  <si>
    <t>6.1.</t>
  </si>
  <si>
    <t>6.1.1.</t>
  </si>
  <si>
    <t>4.1.2.</t>
  </si>
  <si>
    <t>5.1.1.1</t>
  </si>
  <si>
    <t>7.2.</t>
  </si>
  <si>
    <t>7.2.1.</t>
  </si>
  <si>
    <t xml:space="preserve">    ( тыс. руб.)</t>
  </si>
  <si>
    <t>Источники финансирования</t>
  </si>
  <si>
    <t>Код</t>
  </si>
  <si>
    <t>Наименование</t>
  </si>
  <si>
    <t>4.1.1.</t>
  </si>
  <si>
    <t>7.1.1.</t>
  </si>
  <si>
    <t>0103</t>
  </si>
  <si>
    <t>0309</t>
  </si>
  <si>
    <t>НАЦИОНАЛЬНАЯ БЕЗОПАСНОСТЬ И ПРАВООХРАНИТЕЛЬНАЯ ДЕЯТЕЛЬНОСТЬ</t>
  </si>
  <si>
    <t>0801</t>
  </si>
  <si>
    <t>0707</t>
  </si>
  <si>
    <t>МОЛОДЕЖНАЯ ПОЛИТИКА И ОЗДОРОВЛЕНИЕ ДЕТЕЙ</t>
  </si>
  <si>
    <t>ОБЩЕГОСУДАРСТВЕННЫЕ ВОПРОСЫ</t>
  </si>
  <si>
    <t>0104</t>
  </si>
  <si>
    <t>1.3.</t>
  </si>
  <si>
    <t>ДРУГИЕ ОБЩЕГОСУДАРСТВЕННЫЕ ВОПРОСЫ</t>
  </si>
  <si>
    <t>1.3.1.</t>
  </si>
  <si>
    <t>1.3.2.</t>
  </si>
  <si>
    <t xml:space="preserve">Культура </t>
  </si>
  <si>
    <t>1004</t>
  </si>
  <si>
    <t>ВЕДОМСТВЕННАЯ СТРУКТУРА РАСХОДОВ</t>
  </si>
  <si>
    <t>1.3.1.1.</t>
  </si>
  <si>
    <t>1.3.2.1.</t>
  </si>
  <si>
    <t>0102</t>
  </si>
  <si>
    <t>1.3.1.2.</t>
  </si>
  <si>
    <t>4.2.</t>
  </si>
  <si>
    <t>Расходы на содержание Главы Муниципального образования</t>
  </si>
  <si>
    <t>Код ГРБС</t>
  </si>
  <si>
    <t>978</t>
  </si>
  <si>
    <t>ИСТОЧНИКИ ДОХОДОВ</t>
  </si>
  <si>
    <t>I</t>
  </si>
  <si>
    <t xml:space="preserve">1. </t>
  </si>
  <si>
    <t>НАЛОГИ НА СОВОКУПНЫЙ ДОХОД</t>
  </si>
  <si>
    <t>1.1</t>
  </si>
  <si>
    <t>Единый налог на вмененный доход  для отдельных видов деятельности</t>
  </si>
  <si>
    <t xml:space="preserve">2. </t>
  </si>
  <si>
    <t>НАЛОГИ НА ИМУЩЕСТВО</t>
  </si>
  <si>
    <t>2.1</t>
  </si>
  <si>
    <t>978 01 05 00 00 00 0000 000</t>
  </si>
  <si>
    <t>Изменение остатков средств на счетах по учету средств бюджета</t>
  </si>
  <si>
    <t>978 01 05 02 00 00 0000 600</t>
  </si>
  <si>
    <t xml:space="preserve">Уменьшение прочих остатков денежных  средств бюджетов внутригородских муниципальных образований Санкт-Петербурга </t>
  </si>
  <si>
    <t>978 01 05 02 01 03 0000 610</t>
  </si>
  <si>
    <t>ДОХОДЫ ОТ ИСПОЛЬЗОВАНИЯ ИМУЩЕСТВА, НАХОДЯЩЕГОСЯ В ГОСУДАРСТВЕННОЙ И МУНИЦИПАЛЬНОЙ СОБСТВЕННОСТИ</t>
  </si>
  <si>
    <t>4.1.1</t>
  </si>
  <si>
    <t>4.2.1.</t>
  </si>
  <si>
    <t>ДОХОДЫ ОТ ПРОДАЖИ МАТЕРИАЛЬНЫХ И НЕМАТЕРИАЛЬНЫХ АКТИВОВ</t>
  </si>
  <si>
    <t>Доходы от продажи нематериальных активов</t>
  </si>
  <si>
    <t>ШТРАФЫ,САНКЦИИ,ВОЗМЕЩЕНИЕ УЩЕРБА</t>
  </si>
  <si>
    <t>Денежные взыскания(штрафы) за нарушение бюджетного законодательства Российской Федерации</t>
  </si>
  <si>
    <t>7.3.</t>
  </si>
  <si>
    <t>7.3.1.</t>
  </si>
  <si>
    <t xml:space="preserve">                  Код бюджетной классификации Российской Федерации</t>
  </si>
  <si>
    <t>Источников финансирования дефицита бюджета МО МО № 78</t>
  </si>
  <si>
    <t>Главного администратора</t>
  </si>
  <si>
    <t>Местная администрация МО МО № 78</t>
  </si>
  <si>
    <t xml:space="preserve"> 01 05 00 00 00 0000 000</t>
  </si>
  <si>
    <t>Перечень главных администраторов источников финансирования</t>
  </si>
  <si>
    <t>6.1.1</t>
  </si>
  <si>
    <t xml:space="preserve">                         ДОХОДЫ МЕСТНОГО БЮДЖЕТА </t>
  </si>
  <si>
    <t>Приложение  2</t>
  </si>
  <si>
    <t xml:space="preserve">   </t>
  </si>
  <si>
    <t>1.5.</t>
  </si>
  <si>
    <t>0113</t>
  </si>
  <si>
    <t>1.5.1.</t>
  </si>
  <si>
    <t>1.5.2.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</si>
  <si>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</si>
  <si>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ФИЗИЧЕСКАЯ КУЛЬТУРА </t>
  </si>
  <si>
    <t>1101</t>
  </si>
  <si>
    <t>СРЕДСТВА МАССОВОЙ ИНФОРМАЦИИ</t>
  </si>
  <si>
    <t>1202</t>
  </si>
  <si>
    <t>7950131</t>
  </si>
  <si>
    <t>Приложение  5</t>
  </si>
  <si>
    <t>10501011010000110</t>
  </si>
  <si>
    <t>10501012010000110</t>
  </si>
  <si>
    <t>1.1.2.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</si>
  <si>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</si>
  <si>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</si>
  <si>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10501022010000110</t>
  </si>
  <si>
    <t>10502020020000110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</si>
  <si>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</si>
  <si>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</si>
  <si>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11633000000000140</t>
  </si>
  <si>
    <t>7.5.1.</t>
  </si>
  <si>
    <t>Невыясненные поступления,зачисляемые  в бюджеты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</si>
  <si>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</si>
  <si>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</si>
  <si>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Профилактика  терроризма и экстремизма, ликвидация последствий  проявления терроризма и экстремизма на территории муниципального образования</t>
  </si>
  <si>
    <t>2.1.2.1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</si>
  <si>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</si>
  <si>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</si>
  <si>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</si>
  <si>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182, 188</t>
  </si>
  <si>
    <t>188, 322, 415, 416</t>
  </si>
  <si>
    <t>10900000000000000</t>
  </si>
  <si>
    <t>ЗАДОЛЖЕННОСТЬ И ПЕРЕРАСЧЕТЫ ПО ОТМЕНЕННЫМ НАЛОГАМ, СБОРАМ И ИНЫМ ОБЯЗАТЕЛЬНЫМ ПЛАТЕЖАМ</t>
  </si>
  <si>
    <t>10904000000000110</t>
  </si>
  <si>
    <t>Налоги на имущество</t>
  </si>
  <si>
    <t>3.1.1.</t>
  </si>
  <si>
    <t>10904040010000110</t>
  </si>
  <si>
    <t>Налог с имущества, переходящего в порядке наследования или дарения</t>
  </si>
  <si>
    <t>Денежные взыскания(штрафы) за нарушения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 Москвы и Санкт-Петербурга</t>
  </si>
  <si>
    <t>11633030030000140</t>
  </si>
  <si>
    <t>7.5.</t>
  </si>
  <si>
    <t>7.5.1.1.</t>
  </si>
  <si>
    <t>7.5.1.2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</si>
  <si>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</t>
  </si>
  <si>
    <t>Денежные взыскания(штрафы) за нарушения законодательства Российской Федерации о размещении заказов на поставки товаров, выполнение работ, оказание услуг</t>
  </si>
  <si>
    <t>7.4.2.</t>
  </si>
  <si>
    <t>1.1.1</t>
  </si>
  <si>
    <t>1.1.3.</t>
  </si>
  <si>
    <t>1.1.4.</t>
  </si>
  <si>
    <t>7950132</t>
  </si>
  <si>
    <t xml:space="preserve">                                                                          к  решению МС</t>
  </si>
  <si>
    <t xml:space="preserve">                                                                          Приложение 1</t>
  </si>
  <si>
    <t>код  бюджетной классификации Российской Федерации</t>
  </si>
  <si>
    <t xml:space="preserve">Сумма </t>
  </si>
  <si>
    <t>главного администратора</t>
  </si>
  <si>
    <t>доходов  бюджета МО МО № 78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</si>
  <si>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</si>
  <si>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</si>
  <si>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1.1.5.</t>
  </si>
  <si>
    <t>10501050010000110</t>
  </si>
  <si>
    <t>Минимальный налог, зачисляемый в бюджеты субъектов Российской Федерации</t>
  </si>
  <si>
    <t>10502010020000110</t>
  </si>
  <si>
    <t>Единый налог на вмененный доход  для отдельных видов деятельности (за налоговые периоды, истекшие  до 1 января 2011 года)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</si>
  <si>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</si>
  <si>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УСЛУГ(РАБОТ) И КОМПЕНСАЦИИ ЗАТРАТ ГОСУДАРСТВА</t>
  </si>
  <si>
    <t>11302000000000130</t>
  </si>
  <si>
    <t>Доходы от компенсации затрат государства</t>
  </si>
  <si>
    <t>11302993030000130</t>
  </si>
  <si>
    <t xml:space="preserve">Прочие доходы от компенсации затрат бюджетов внутригородских муниципальных образований городов федерального значения Москвы и Санкт-Петербурга </t>
  </si>
  <si>
    <t>11302993030100130</t>
  </si>
  <si>
    <t>11302993030200130</t>
  </si>
  <si>
    <t>Другие виды прочих доходов от  компенсации затрат бюджетов внутригородских муниципальных образований  Санкт-Петербурга</t>
  </si>
  <si>
    <t>7.1.1</t>
  </si>
  <si>
    <t>7.1.2</t>
  </si>
  <si>
    <t>7.5.1.1.1</t>
  </si>
  <si>
    <t>806</t>
  </si>
  <si>
    <t>7.5.1.1.2</t>
  </si>
  <si>
    <t>807</t>
  </si>
  <si>
    <t>7.5.1.1.3</t>
  </si>
  <si>
    <t>863</t>
  </si>
  <si>
    <t>7.5.1.1.4</t>
  </si>
  <si>
    <t>Субсидии бюджетам субъектов Российской Федерации и муниципальных образований (межбюджетные субсидии)</t>
  </si>
  <si>
    <t>1.2.1.1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</si>
  <si>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</si>
  <si>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</si>
  <si>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Поддержка деятельности общественных объединений, участвующих в охране общественного порядка на территории муниципального образования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</si>
  <si>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</si>
  <si>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 проведение мероприятий по сохранению и развитию местных традиций и обрядов</t>
  </si>
  <si>
    <t>Расходы на содержание и обеспечение деятельности органа опеки и попечительства</t>
  </si>
  <si>
    <t>тыс.руб.</t>
  </si>
  <si>
    <t>Функционирование высшего должностного лица субъекта Российской Федерации и муниципального образования</t>
  </si>
  <si>
    <t>Расходы на выполнение государственного  полномочия по составлению протоколов об административных правонарушениях</t>
  </si>
  <si>
    <t>4.1.1.1.</t>
  </si>
  <si>
    <t>4.1.3.1.</t>
  </si>
  <si>
    <t>5.2.</t>
  </si>
  <si>
    <t>5.2.1.</t>
  </si>
  <si>
    <t>5.2.1.1</t>
  </si>
  <si>
    <t>НАЦИОНАЛЬНАЯ ЭКОНОМИКА</t>
  </si>
  <si>
    <t>0401</t>
  </si>
  <si>
    <t>3.1.1.1</t>
  </si>
  <si>
    <t>ВСЕГО  РАСХОДОВ</t>
  </si>
  <si>
    <t>2.1.1.2.</t>
  </si>
  <si>
    <t>1.4.</t>
  </si>
  <si>
    <t>1.4.1.</t>
  </si>
  <si>
    <t>ОБЩЕЭКОНОМИЧЕСКИЕ ВОПРОСЫ</t>
  </si>
  <si>
    <t>806-808, 824,827, 863</t>
  </si>
  <si>
    <t>808,824, 827</t>
  </si>
  <si>
    <t>5.2.1.2</t>
  </si>
  <si>
    <t>Доходы от оказания платных услуг(работ)</t>
  </si>
  <si>
    <t>11301000000000130</t>
  </si>
  <si>
    <t>Прочие доходы от оказания платных услуг(работ)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</si>
  <si>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5.1.1</t>
  </si>
  <si>
    <t>11301993030000130</t>
  </si>
  <si>
    <t>0705</t>
  </si>
  <si>
    <t>ПРОФЕССИОНАЛЬНАЯ ПОДГОТОВКА, ПЕРЕПОДГОТОВКА И ПОВЫШЕНИЕ КВАЛИФИКАЦИИ</t>
  </si>
  <si>
    <t>4280100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</si>
  <si>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</si>
  <si>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Озеленение территории муниципального образования</t>
  </si>
  <si>
    <t>3.1.2.1.</t>
  </si>
  <si>
    <t>3.1.3.1.</t>
  </si>
  <si>
    <t>Прочие мероприятия в области благоустройства</t>
  </si>
  <si>
    <t>0020100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</si>
  <si>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</si>
  <si>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0020301</t>
  </si>
  <si>
    <t>Расходы на содержание и обеспечение деятельности представительного органа местного самоуправления</t>
  </si>
  <si>
    <t>0020403</t>
  </si>
  <si>
    <t>0020500</t>
  </si>
  <si>
    <t>Расходы на содержание и обеспечение деятельности администрации по решению вопросов местного значения</t>
  </si>
  <si>
    <t>0020604</t>
  </si>
  <si>
    <t>0020601</t>
  </si>
  <si>
    <t>0028001</t>
  </si>
  <si>
    <t>Обеспечение проведения выборов и референдумов</t>
  </si>
  <si>
    <t>902</t>
  </si>
  <si>
    <t>0107</t>
  </si>
  <si>
    <t>Проведение  выборов в представительные органы муниципального образования</t>
  </si>
  <si>
    <t>0200101</t>
  </si>
  <si>
    <t>0920100</t>
  </si>
  <si>
    <t>0920500</t>
  </si>
  <si>
    <t xml:space="preserve">Организация временного трудоустройстванесовершенолетних в возрасте от 14 до 18 лет в свободное от учебы время </t>
  </si>
  <si>
    <t>5100201</t>
  </si>
  <si>
    <t>3.1.2.</t>
  </si>
  <si>
    <t>Организация общественных работ</t>
  </si>
  <si>
    <t>5100202</t>
  </si>
  <si>
    <t>3.1.2.1</t>
  </si>
  <si>
    <t>Благоустройство  придомовых и дворовых территорий</t>
  </si>
  <si>
    <t>4.1.2.1.</t>
  </si>
  <si>
    <t>Расходы на  содержание и обеспечение деятельности муниципального казенного учреждения "МЦ  78"</t>
  </si>
  <si>
    <t>4310300</t>
  </si>
  <si>
    <t>5.2.1.3</t>
  </si>
  <si>
    <t>4310100</t>
  </si>
  <si>
    <t>5.2.2.1</t>
  </si>
  <si>
    <t>5.2.3.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</si>
  <si>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</si>
  <si>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4310200</t>
  </si>
  <si>
    <t>5.2.3.1</t>
  </si>
  <si>
    <t>5.3.</t>
  </si>
  <si>
    <t>ДРУГИЕ ВОПРОСЫ В ОБЛАСТИ ОБРАЗОВАНИЯ</t>
  </si>
  <si>
    <t>0709</t>
  </si>
  <si>
    <t>5.3.1.</t>
  </si>
  <si>
    <t>Организация и проведение досуговых мероприятий для жителей муниципального образования</t>
  </si>
  <si>
    <t>4310201</t>
  </si>
  <si>
    <t>5.3.1.1</t>
  </si>
  <si>
    <t xml:space="preserve">Организация и проведение местных и участие в организации и проведении городских праздничных и иных зрелищных мероприятий </t>
  </si>
  <si>
    <t>4400101</t>
  </si>
  <si>
    <t>6.1.1.1</t>
  </si>
  <si>
    <t>4400100</t>
  </si>
  <si>
    <t>6.1.2.</t>
  </si>
  <si>
    <t>4400102</t>
  </si>
  <si>
    <t>6.1.2.1</t>
  </si>
  <si>
    <t>5050100</t>
  </si>
  <si>
    <t>0028002</t>
  </si>
  <si>
    <t>7.2.1.1</t>
  </si>
  <si>
    <t>7.2.2.</t>
  </si>
  <si>
    <t>Содержание ребенка в семье опекуна и приемной семье</t>
  </si>
  <si>
    <t>5118003</t>
  </si>
  <si>
    <t>7.2.2.1</t>
  </si>
  <si>
    <t>7.2.3.</t>
  </si>
  <si>
    <t>Вознаграждение, причитающееся приемному родителю</t>
  </si>
  <si>
    <t>5118004</t>
  </si>
  <si>
    <t>8.1.1.</t>
  </si>
  <si>
    <t>Расходы для создания условий для развития на территории муниципального образования массовой физической культуры и спорта</t>
  </si>
  <si>
    <t>4870100</t>
  </si>
  <si>
    <t>8.1.1.1</t>
  </si>
  <si>
    <t>9.</t>
  </si>
  <si>
    <t>9.1.</t>
  </si>
  <si>
    <t>9.1.1.</t>
  </si>
  <si>
    <t>4570100</t>
  </si>
  <si>
    <t>9.1.1.1</t>
  </si>
  <si>
    <t>МЕСТНОГО  БЮДЖЕТА  НА  2014 ГОД</t>
  </si>
  <si>
    <t>Приложение  1</t>
  </si>
  <si>
    <t xml:space="preserve">    дефицита местного бюджета на 2014 год</t>
  </si>
  <si>
    <t>978 010500 00 00 0000 500</t>
  </si>
  <si>
    <t>978 010502 00 00 0000 500</t>
  </si>
  <si>
    <t>Увеличение  прочих остатков средств  на счетах по учету средств бюджета</t>
  </si>
  <si>
    <t>Увеличение  прочих остатков средств  бюджетов</t>
  </si>
  <si>
    <t>Увеличение  прочих остатков денежных средств  бюджетов</t>
  </si>
  <si>
    <t>978 010502 01 00 0000 500</t>
  </si>
  <si>
    <t>978 010502 00 00 0000 600</t>
  </si>
  <si>
    <t>978 010500 00 00 0000 600</t>
  </si>
  <si>
    <t>978 010502 01 00 0000 610</t>
  </si>
  <si>
    <t>978 010502 01 03 000061000</t>
  </si>
  <si>
    <t>Уменьшение прочих остатков средств  бюджетов</t>
  </si>
  <si>
    <t>Уменьшениение  прочих остатков денежных средств  бюджетов</t>
  </si>
  <si>
    <t xml:space="preserve">Сумма   2014         </t>
  </si>
  <si>
    <t xml:space="preserve">                                       НА 2014 ГОД</t>
  </si>
  <si>
    <t>Приложение  3</t>
  </si>
  <si>
    <t>Избирательная комисся Муниципального образования Муниципальный округ № 78 (902)</t>
  </si>
  <si>
    <t>3.2.</t>
  </si>
  <si>
    <t>3.3.</t>
  </si>
  <si>
    <t>3.3.1.</t>
  </si>
  <si>
    <t>3.2.1.</t>
  </si>
  <si>
    <t>3.2.2.</t>
  </si>
  <si>
    <t>3.2.2.1.</t>
  </si>
  <si>
    <t>10504030021000110</t>
  </si>
  <si>
    <t>Налог, взимаемый в связи с применением патентной системы налогообложения</t>
  </si>
  <si>
    <t>Выпуск и распространение газеты "Ваш муниципальный", опубликование муниципальных правовых актов, иной информации</t>
  </si>
  <si>
    <t>Муниципальный Совет МО МО № 78 (886)</t>
  </si>
  <si>
    <t>886</t>
  </si>
  <si>
    <t>МЕСТНАЯ АДМИНИСТРАЦИЯ МО МО № 78 (978)</t>
  </si>
  <si>
    <t>1.1.1.1.</t>
  </si>
  <si>
    <t>1.2.3.</t>
  </si>
  <si>
    <t>1.2.3.1.</t>
  </si>
  <si>
    <t>1.2.3.2.</t>
  </si>
  <si>
    <t>1.2.3.3.</t>
  </si>
  <si>
    <t>2.1.1.</t>
  </si>
  <si>
    <t>3.2.1.1.</t>
  </si>
  <si>
    <t>3.3.1.1</t>
  </si>
  <si>
    <t>3.3.2.</t>
  </si>
  <si>
    <t>3.3.2.1</t>
  </si>
  <si>
    <t>3.4.</t>
  </si>
  <si>
    <t>3.4.1.</t>
  </si>
  <si>
    <t>3.4.1.1</t>
  </si>
  <si>
    <t>3.4.2.</t>
  </si>
  <si>
    <t>3.4.2.1</t>
  </si>
  <si>
    <t>3.5.</t>
  </si>
  <si>
    <t>3.5.1</t>
  </si>
  <si>
    <t>3.5.1.1.</t>
  </si>
  <si>
    <t>3.5.2</t>
  </si>
  <si>
    <t>3.5.2.1.</t>
  </si>
  <si>
    <t>3.5.3</t>
  </si>
  <si>
    <t>3.5.3.1.</t>
  </si>
  <si>
    <t>3.6.</t>
  </si>
  <si>
    <t>3.6.1.</t>
  </si>
  <si>
    <t>3.6.1.1</t>
  </si>
  <si>
    <t>3.7.</t>
  </si>
  <si>
    <t>3.7.1.</t>
  </si>
  <si>
    <t>3.7.1.1</t>
  </si>
  <si>
    <t>3.7.1.2</t>
  </si>
  <si>
    <t>3.7.1.3</t>
  </si>
  <si>
    <t>3.7.2.</t>
  </si>
  <si>
    <t>3.7.2.1.</t>
  </si>
  <si>
    <t>3.7.3.</t>
  </si>
  <si>
    <t>3.7.3.1.</t>
  </si>
  <si>
    <t>3.1.2.2.</t>
  </si>
  <si>
    <t>3.1.2.3.</t>
  </si>
  <si>
    <t>3.1.3.</t>
  </si>
  <si>
    <t>3.8.</t>
  </si>
  <si>
    <t>3.8.1.</t>
  </si>
  <si>
    <t>3.8.1.1</t>
  </si>
  <si>
    <t>3.9.</t>
  </si>
  <si>
    <t>3.9.1.</t>
  </si>
  <si>
    <t>3.9.1.1</t>
  </si>
  <si>
    <t>3.9.2.</t>
  </si>
  <si>
    <t>3.9.2.1</t>
  </si>
  <si>
    <t>3.10.</t>
  </si>
  <si>
    <t>3.10.1.</t>
  </si>
  <si>
    <t>3.10.1.1</t>
  </si>
  <si>
    <t>3.11.</t>
  </si>
  <si>
    <t>3.11.1.</t>
  </si>
  <si>
    <t>3.11.1.1</t>
  </si>
  <si>
    <t>3.12.1.</t>
  </si>
  <si>
    <t>3.12.1.1</t>
  </si>
  <si>
    <t>3.13.1.</t>
  </si>
  <si>
    <t>3.13.1.1</t>
  </si>
  <si>
    <t>3.12.</t>
  </si>
  <si>
    <t>3.11.2.</t>
  </si>
  <si>
    <t>3.11.2.1</t>
  </si>
  <si>
    <t>3.11.3.</t>
  </si>
  <si>
    <t>3.11.3.1</t>
  </si>
  <si>
    <t>3.13.</t>
  </si>
  <si>
    <t>02</t>
  </si>
  <si>
    <t>01</t>
  </si>
  <si>
    <t>01     02</t>
  </si>
  <si>
    <t>03</t>
  </si>
  <si>
    <t>1.3.1.1</t>
  </si>
  <si>
    <t>1.3.2.1</t>
  </si>
  <si>
    <t>1.3.2.2</t>
  </si>
  <si>
    <t>1.3.2.3</t>
  </si>
  <si>
    <t>2.1.1.1</t>
  </si>
  <si>
    <t>1.4.1.1</t>
  </si>
  <si>
    <t>1.4.1.2</t>
  </si>
  <si>
    <t>1.5.1.1</t>
  </si>
  <si>
    <t>1.5.2.1</t>
  </si>
  <si>
    <t>2.1.2.</t>
  </si>
  <si>
    <t>09</t>
  </si>
  <si>
    <t>04</t>
  </si>
  <si>
    <t>ЖИЛИЩНО-КОММУНАЛЬНОЕ ХОЗЯЙСТВО</t>
  </si>
  <si>
    <t>05</t>
  </si>
  <si>
    <t>07</t>
  </si>
  <si>
    <t>08</t>
  </si>
  <si>
    <t>КУЛЬТУРА И КИНЕМАТОГРАФИЯ</t>
  </si>
  <si>
    <t>10</t>
  </si>
  <si>
    <t xml:space="preserve"> ФИЗИЧЕСКАЯ КУЛЬТУРА  И СПОРТ</t>
  </si>
  <si>
    <t>7.1.1.1</t>
  </si>
  <si>
    <t>11</t>
  </si>
  <si>
    <t>12</t>
  </si>
  <si>
    <t>5.2.2.</t>
  </si>
  <si>
    <t>7.2.3.1</t>
  </si>
  <si>
    <t>по разделам, подразделам, целевым статьям и группам видов расходов</t>
  </si>
  <si>
    <t xml:space="preserve">                 РАСПРЕДЕЛЕНИЕ БЮДЖЕТНЫХ АССИГНОВАНИЙ</t>
  </si>
  <si>
    <t xml:space="preserve">          МЕСТНОГО  БЮДЖЕТА  МУНИЦИПАЛЬНОГО ОБРАЗОВАНИЯ</t>
  </si>
  <si>
    <t xml:space="preserve">                                       МУНИЦИПАЛЬНЫЙ ОКРУГ № 78</t>
  </si>
  <si>
    <t xml:space="preserve">                            НА  2014 ГОД</t>
  </si>
  <si>
    <t>Приложение 4</t>
  </si>
  <si>
    <t>Уменьшение  прочих остатков средств  на счетах по учету средств бюджета</t>
  </si>
  <si>
    <t>13</t>
  </si>
  <si>
    <t>Уменьшение прочих остатков денежных средств бюджетов внутригородских  МО Санкт-Петербурга</t>
  </si>
  <si>
    <t>НАЛОГОВЫЕ И НЕНАЛОГОВЫЕ ДОХОДЫ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</si>
  <si>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</si>
  <si>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государчственными внебюджетными фондами</t>
  </si>
  <si>
    <t>200</t>
  </si>
  <si>
    <t>800</t>
  </si>
  <si>
    <t>Расходы на выплаы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</si>
  <si>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300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</si>
  <si>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</si>
  <si>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</si>
  <si>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</si>
  <si>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</si>
  <si>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</si>
  <si>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3.11.1.2</t>
  </si>
  <si>
    <t>7.2.1.2</t>
  </si>
  <si>
    <t>Код вида расходов</t>
  </si>
  <si>
    <t>к  решению МС</t>
  </si>
  <si>
    <t>МО МО № 78</t>
  </si>
  <si>
    <t xml:space="preserve">от  25.11.2013 № 36 </t>
  </si>
  <si>
    <t xml:space="preserve">к  решению МС </t>
  </si>
  <si>
    <t>от  25.11.2013 № 36</t>
  </si>
  <si>
    <t xml:space="preserve">к решению МС </t>
  </si>
  <si>
    <t>к решению МС</t>
  </si>
  <si>
    <t xml:space="preserve"> МО МО № 78</t>
  </si>
  <si>
    <t xml:space="preserve">                                        МУНИЦИПАЛЬНОГО ОБРАЗОВАНИЯ   МУНИЦИПАЛЬНЫЙ ОКРУГ  №78</t>
  </si>
  <si>
    <t xml:space="preserve">                   МУНИЦИПАЛЬНОГО ОБРАЗОВАНИЯ   МУНИЦИПАЛЬНЫЙ ОКРУГ  №78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</si>
</sst>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.000"/>
    <numFmt numFmtId="174" formatCode="0.0"/>
    <numFmt numFmtId="175" formatCode="#,##0.0_р_."/>
    <numFmt numFmtId="176" formatCode="0.0000000000"/>
    <numFmt numFmtId="177" formatCode="0.0%"/>
  </numFmts>
  <fonts count="6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8"/>
      <name val="Arial Black"/>
      <family val="2"/>
    </font>
    <font>
      <b/>
      <sz val="9"/>
      <name val="Arial Black"/>
      <family val="2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Black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10" xfId="55" applyNumberFormat="1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174" fontId="1" fillId="0" borderId="0" xfId="55" applyNumberFormat="1" applyFont="1" applyFill="1" applyBorder="1" applyAlignment="1">
      <alignment horizontal="center" vertical="center"/>
      <protection/>
    </xf>
    <xf numFmtId="174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7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49" fontId="8" fillId="0" borderId="10" xfId="55" applyNumberFormat="1" applyFont="1" applyFill="1" applyBorder="1" applyAlignment="1">
      <alignment horizontal="center" vertical="center"/>
      <protection/>
    </xf>
    <xf numFmtId="49" fontId="1" fillId="0" borderId="10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49" fontId="1" fillId="0" borderId="0" xfId="55" applyNumberFormat="1" applyFont="1" applyFill="1" applyBorder="1" applyAlignment="1">
      <alignment horizontal="center" vertical="center" wrapText="1"/>
      <protection/>
    </xf>
    <xf numFmtId="174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4" xfId="0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0" xfId="54">
      <alignment/>
      <protection/>
    </xf>
    <xf numFmtId="0" fontId="0" fillId="0" borderId="0" xfId="54" applyAlignment="1">
      <alignment horizontal="center" vertical="center"/>
      <protection/>
    </xf>
    <xf numFmtId="0" fontId="0" fillId="0" borderId="0" xfId="54" applyFont="1" applyFill="1">
      <alignment/>
      <protection/>
    </xf>
    <xf numFmtId="0" fontId="10" fillId="0" borderId="0" xfId="54" applyFont="1" applyFill="1" applyAlignment="1">
      <alignment/>
      <protection/>
    </xf>
    <xf numFmtId="49" fontId="17" fillId="0" borderId="0" xfId="54" applyNumberFormat="1" applyFont="1" applyFill="1" applyBorder="1" applyAlignment="1">
      <alignment horizontal="left" vertical="center"/>
      <protection/>
    </xf>
    <xf numFmtId="49" fontId="16" fillId="0" borderId="0" xfId="54" applyNumberFormat="1" applyFont="1" applyFill="1" applyBorder="1" applyAlignment="1">
      <alignment horizontal="left" vertical="center"/>
      <protection/>
    </xf>
    <xf numFmtId="49" fontId="15" fillId="0" borderId="0" xfId="54" applyNumberFormat="1" applyFont="1" applyFill="1" applyBorder="1" applyAlignment="1">
      <alignment horizontal="left" vertical="center" wrapText="1"/>
      <protection/>
    </xf>
    <xf numFmtId="49" fontId="15" fillId="0" borderId="0" xfId="54" applyNumberFormat="1" applyFont="1" applyFill="1" applyBorder="1" applyAlignment="1">
      <alignment horizontal="left" vertical="center"/>
      <protection/>
    </xf>
    <xf numFmtId="49" fontId="10" fillId="0" borderId="0" xfId="54" applyNumberFormat="1" applyFont="1" applyFill="1" applyAlignment="1">
      <alignment horizontal="left" vertical="center" wrapText="1"/>
      <protection/>
    </xf>
    <xf numFmtId="0" fontId="10" fillId="0" borderId="0" xfId="54" applyFont="1" applyFill="1" applyBorder="1" applyAlignment="1">
      <alignment/>
      <protection/>
    </xf>
    <xf numFmtId="0" fontId="0" fillId="0" borderId="0" xfId="54" applyFill="1">
      <alignment/>
      <protection/>
    </xf>
    <xf numFmtId="49" fontId="18" fillId="0" borderId="0" xfId="54" applyNumberFormat="1" applyFont="1" applyFill="1" applyAlignment="1">
      <alignment horizontal="center" vertical="center" wrapText="1"/>
      <protection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54" applyFill="1" applyBorder="1">
      <alignment/>
      <protection/>
    </xf>
    <xf numFmtId="49" fontId="19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Fill="1" applyBorder="1" applyAlignment="1">
      <alignment horizontal="center" vertical="center"/>
      <protection/>
    </xf>
    <xf numFmtId="49" fontId="18" fillId="0" borderId="15" xfId="54" applyNumberFormat="1" applyFont="1" applyFill="1" applyBorder="1" applyAlignment="1">
      <alignment horizontal="center" vertical="center" wrapText="1"/>
      <protection/>
    </xf>
    <xf numFmtId="174" fontId="19" fillId="0" borderId="10" xfId="54" applyNumberFormat="1" applyFont="1" applyFill="1" applyBorder="1" applyAlignment="1">
      <alignment horizontal="center" vertical="center" wrapText="1"/>
      <protection/>
    </xf>
    <xf numFmtId="174" fontId="20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/>
      <protection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49" fontId="12" fillId="0" borderId="15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Fill="1" applyBorder="1" applyAlignment="1">
      <alignment horizontal="left" vertical="center" wrapText="1"/>
      <protection/>
    </xf>
    <xf numFmtId="174" fontId="12" fillId="0" borderId="10" xfId="54" applyNumberFormat="1" applyFont="1" applyFill="1" applyBorder="1" applyAlignment="1">
      <alignment horizontal="center" vertical="center"/>
      <protection/>
    </xf>
    <xf numFmtId="174" fontId="12" fillId="0" borderId="0" xfId="54" applyNumberFormat="1" applyFont="1" applyFill="1" applyBorder="1" applyAlignment="1">
      <alignment horizontal="center" vertical="center" wrapText="1"/>
      <protection/>
    </xf>
    <xf numFmtId="174" fontId="18" fillId="0" borderId="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/>
      <protection/>
    </xf>
    <xf numFmtId="174" fontId="12" fillId="0" borderId="0" xfId="54" applyNumberFormat="1" applyFont="1" applyFill="1" applyBorder="1" applyAlignment="1">
      <alignment horizontal="center" vertical="center"/>
      <protection/>
    </xf>
    <xf numFmtId="174" fontId="18" fillId="0" borderId="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49" fontId="23" fillId="0" borderId="15" xfId="54" applyNumberFormat="1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left" vertical="center" wrapText="1"/>
      <protection/>
    </xf>
    <xf numFmtId="174" fontId="23" fillId="0" borderId="10" xfId="54" applyNumberFormat="1" applyFont="1" applyFill="1" applyBorder="1" applyAlignment="1">
      <alignment horizontal="center" vertical="center"/>
      <protection/>
    </xf>
    <xf numFmtId="174" fontId="23" fillId="0" borderId="0" xfId="54" applyNumberFormat="1" applyFont="1" applyFill="1" applyBorder="1" applyAlignment="1">
      <alignment horizontal="center" vertical="center"/>
      <protection/>
    </xf>
    <xf numFmtId="174" fontId="12" fillId="0" borderId="10" xfId="54" applyNumberFormat="1" applyFont="1" applyFill="1" applyBorder="1" applyAlignment="1">
      <alignment horizontal="center" vertical="center" wrapText="1"/>
      <protection/>
    </xf>
    <xf numFmtId="174" fontId="1" fillId="0" borderId="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left" vertical="center" wrapText="1"/>
      <protection/>
    </xf>
    <xf numFmtId="174" fontId="18" fillId="0" borderId="10" xfId="54" applyNumberFormat="1" applyFont="1" applyFill="1" applyBorder="1" applyAlignment="1">
      <alignment horizontal="center" vertical="center" wrapText="1"/>
      <protection/>
    </xf>
    <xf numFmtId="174" fontId="10" fillId="0" borderId="0" xfId="54" applyNumberFormat="1" applyFont="1" applyFill="1" applyBorder="1" applyAlignment="1">
      <alignment horizontal="center" vertical="center"/>
      <protection/>
    </xf>
    <xf numFmtId="174" fontId="23" fillId="0" borderId="0" xfId="54" applyNumberFormat="1" applyFont="1" applyFill="1" applyBorder="1" applyAlignment="1">
      <alignment horizontal="center" vertical="center" wrapText="1"/>
      <protection/>
    </xf>
    <xf numFmtId="49" fontId="21" fillId="0" borderId="10" xfId="54" applyNumberFormat="1" applyFont="1" applyFill="1" applyBorder="1" applyAlignment="1">
      <alignment horizontal="center" vertical="center" wrapText="1"/>
      <protection/>
    </xf>
    <xf numFmtId="49" fontId="18" fillId="0" borderId="10" xfId="54" applyNumberFormat="1" applyFont="1" applyFill="1" applyBorder="1" applyAlignment="1">
      <alignment horizontal="left" vertical="center" wrapText="1"/>
      <protection/>
    </xf>
    <xf numFmtId="0" fontId="18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18" fillId="0" borderId="10" xfId="54" applyNumberFormat="1" applyFont="1" applyFill="1" applyBorder="1" applyAlignment="1">
      <alignment horizontal="left" vertical="center" wrapText="1"/>
      <protection/>
    </xf>
    <xf numFmtId="174" fontId="0" fillId="0" borderId="0" xfId="54" applyNumberFormat="1" applyFont="1" applyFill="1" applyBorder="1" applyAlignment="1">
      <alignment horizontal="center" vertical="center"/>
      <protection/>
    </xf>
    <xf numFmtId="0" fontId="23" fillId="0" borderId="10" xfId="54" applyNumberFormat="1" applyFont="1" applyFill="1" applyBorder="1" applyAlignment="1">
      <alignment horizontal="left" vertical="center" wrapText="1"/>
      <protection/>
    </xf>
    <xf numFmtId="49" fontId="12" fillId="0" borderId="10" xfId="54" applyNumberFormat="1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49" fontId="21" fillId="0" borderId="15" xfId="54" applyNumberFormat="1" applyFont="1" applyFill="1" applyBorder="1" applyAlignment="1">
      <alignment horizontal="center" vertical="center" wrapText="1"/>
      <protection/>
    </xf>
    <xf numFmtId="49" fontId="24" fillId="0" borderId="10" xfId="54" applyNumberFormat="1" applyFont="1" applyFill="1" applyBorder="1" applyAlignment="1">
      <alignment horizontal="center" vertical="center" wrapText="1"/>
      <protection/>
    </xf>
    <xf numFmtId="49" fontId="24" fillId="0" borderId="10" xfId="54" applyNumberFormat="1" applyFont="1" applyFill="1" applyBorder="1" applyAlignment="1">
      <alignment horizontal="left" vertical="center" wrapText="1"/>
      <protection/>
    </xf>
    <xf numFmtId="174" fontId="23" fillId="0" borderId="10" xfId="54" applyNumberFormat="1" applyFont="1" applyFill="1" applyBorder="1" applyAlignment="1">
      <alignment horizontal="center" vertical="center" wrapText="1"/>
      <protection/>
    </xf>
    <xf numFmtId="49" fontId="12" fillId="0" borderId="16" xfId="54" applyNumberFormat="1" applyFont="1" applyFill="1" applyBorder="1" applyAlignment="1">
      <alignment horizontal="center" vertical="center" wrapText="1"/>
      <protection/>
    </xf>
    <xf numFmtId="49" fontId="12" fillId="0" borderId="17" xfId="54" applyNumberFormat="1" applyFont="1" applyFill="1" applyBorder="1" applyAlignment="1">
      <alignment horizontal="center" vertical="center" wrapText="1"/>
      <protection/>
    </xf>
    <xf numFmtId="174" fontId="12" fillId="0" borderId="16" xfId="54" applyNumberFormat="1" applyFont="1" applyFill="1" applyBorder="1" applyAlignment="1">
      <alignment horizontal="center" vertical="center" wrapText="1"/>
      <protection/>
    </xf>
    <xf numFmtId="0" fontId="0" fillId="0" borderId="14" xfId="54" applyFill="1" applyBorder="1" applyAlignment="1">
      <alignment horizontal="center" vertical="center"/>
      <protection/>
    </xf>
    <xf numFmtId="174" fontId="18" fillId="0" borderId="14" xfId="54" applyNumberFormat="1" applyFont="1" applyFill="1" applyBorder="1" applyAlignment="1">
      <alignment horizontal="center" vertical="center" wrapText="1"/>
      <protection/>
    </xf>
    <xf numFmtId="174" fontId="1" fillId="0" borderId="0" xfId="56" applyNumberFormat="1" applyFont="1" applyFill="1" applyBorder="1" applyAlignment="1">
      <alignment horizontal="center" vertical="center" wrapText="1"/>
      <protection/>
    </xf>
    <xf numFmtId="174" fontId="12" fillId="0" borderId="14" xfId="54" applyNumberFormat="1" applyFont="1" applyFill="1" applyBorder="1" applyAlignment="1">
      <alignment horizontal="center" vertical="center" wrapText="1"/>
      <protection/>
    </xf>
    <xf numFmtId="174" fontId="0" fillId="0" borderId="0" xfId="54" applyNumberFormat="1">
      <alignment/>
      <protection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174" fontId="6" fillId="0" borderId="10" xfId="56" applyNumberFormat="1" applyFont="1" applyFill="1" applyBorder="1" applyAlignment="1">
      <alignment horizontal="center" vertical="center"/>
      <protection/>
    </xf>
    <xf numFmtId="49" fontId="2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/>
      <protection/>
    </xf>
    <xf numFmtId="0" fontId="7" fillId="0" borderId="10" xfId="56" applyFont="1" applyFill="1" applyBorder="1">
      <alignment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6" applyFont="1" applyFill="1" applyBorder="1">
      <alignment/>
      <protection/>
    </xf>
    <xf numFmtId="0" fontId="1" fillId="0" borderId="10" xfId="56" applyFont="1" applyFill="1" applyBorder="1">
      <alignment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174" fontId="1" fillId="0" borderId="10" xfId="56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7" fillId="0" borderId="10" xfId="54" applyFont="1" applyFill="1" applyBorder="1" applyAlignment="1">
      <alignment horizontal="center" vertical="center"/>
      <protection/>
    </xf>
    <xf numFmtId="174" fontId="10" fillId="0" borderId="10" xfId="54" applyNumberFormat="1" applyFont="1" applyFill="1" applyBorder="1" applyAlignment="1">
      <alignment horizontal="center" vertical="center"/>
      <protection/>
    </xf>
    <xf numFmtId="174" fontId="0" fillId="0" borderId="10" xfId="54" applyNumberFormat="1" applyFont="1" applyFill="1" applyBorder="1" applyAlignment="1">
      <alignment horizontal="center" vertical="center"/>
      <protection/>
    </xf>
    <xf numFmtId="174" fontId="7" fillId="0" borderId="10" xfId="54" applyNumberFormat="1" applyFont="1" applyFill="1" applyBorder="1" applyAlignment="1">
      <alignment horizontal="center" vertical="center"/>
      <protection/>
    </xf>
    <xf numFmtId="0" fontId="23" fillId="0" borderId="10" xfId="54" applyNumberFormat="1" applyFont="1" applyFill="1" applyBorder="1" applyAlignment="1">
      <alignment horizontal="left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49" fontId="12" fillId="0" borderId="18" xfId="54" applyNumberFormat="1" applyFont="1" applyFill="1" applyBorder="1" applyAlignment="1">
      <alignment horizontal="left" vertical="top" wrapText="1"/>
      <protection/>
    </xf>
    <xf numFmtId="0" fontId="10" fillId="0" borderId="14" xfId="54" applyFont="1" applyFill="1" applyBorder="1">
      <alignment/>
      <protection/>
    </xf>
    <xf numFmtId="0" fontId="0" fillId="0" borderId="14" xfId="54" applyFill="1" applyBorder="1">
      <alignment/>
      <protection/>
    </xf>
    <xf numFmtId="49" fontId="12" fillId="0" borderId="19" xfId="54" applyNumberFormat="1" applyFont="1" applyFill="1" applyBorder="1" applyAlignment="1">
      <alignment horizontal="center" vertical="center" wrapText="1"/>
      <protection/>
    </xf>
    <xf numFmtId="49" fontId="23" fillId="0" borderId="20" xfId="54" applyNumberFormat="1" applyFont="1" applyFill="1" applyBorder="1" applyAlignment="1">
      <alignment horizontal="center" vertical="center" wrapText="1"/>
      <protection/>
    </xf>
    <xf numFmtId="0" fontId="1" fillId="0" borderId="0" xfId="54" applyFont="1" applyFill="1">
      <alignment/>
      <protection/>
    </xf>
    <xf numFmtId="0" fontId="0" fillId="0" borderId="16" xfId="54" applyFont="1" applyFill="1" applyBorder="1" applyAlignment="1">
      <alignment horizontal="center" vertical="center"/>
      <protection/>
    </xf>
    <xf numFmtId="49" fontId="12" fillId="0" borderId="16" xfId="54" applyNumberFormat="1" applyFont="1" applyFill="1" applyBorder="1" applyAlignment="1">
      <alignment horizontal="left" vertical="center" wrapText="1"/>
      <protection/>
    </xf>
    <xf numFmtId="49" fontId="12" fillId="0" borderId="21" xfId="54" applyNumberFormat="1" applyFont="1" applyFill="1" applyBorder="1" applyAlignment="1">
      <alignment horizontal="center" vertical="center" wrapText="1"/>
      <protection/>
    </xf>
    <xf numFmtId="0" fontId="1" fillId="0" borderId="22" xfId="54" applyFont="1" applyFill="1" applyBorder="1" applyAlignment="1">
      <alignment horizontal="center" vertical="center"/>
      <protection/>
    </xf>
    <xf numFmtId="49" fontId="12" fillId="0" borderId="23" xfId="54" applyNumberFormat="1" applyFont="1" applyFill="1" applyBorder="1" applyAlignment="1">
      <alignment horizontal="center" vertical="center" wrapText="1"/>
      <protection/>
    </xf>
    <xf numFmtId="49" fontId="12" fillId="0" borderId="0" xfId="54" applyNumberFormat="1" applyFont="1" applyFill="1" applyBorder="1" applyAlignment="1">
      <alignment horizontal="left" vertical="center" wrapText="1"/>
      <protection/>
    </xf>
    <xf numFmtId="174" fontId="12" fillId="0" borderId="22" xfId="54" applyNumberFormat="1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49" fontId="12" fillId="0" borderId="16" xfId="54" applyNumberFormat="1" applyFont="1" applyFill="1" applyBorder="1" applyAlignment="1">
      <alignment horizontal="center" wrapText="1"/>
      <protection/>
    </xf>
    <xf numFmtId="49" fontId="12" fillId="0" borderId="17" xfId="54" applyNumberFormat="1" applyFont="1" applyFill="1" applyBorder="1" applyAlignment="1">
      <alignment horizontal="center" wrapText="1"/>
      <protection/>
    </xf>
    <xf numFmtId="49" fontId="12" fillId="0" borderId="16" xfId="0" applyNumberFormat="1" applyFont="1" applyFill="1" applyBorder="1" applyAlignment="1">
      <alignment horizontal="center" wrapText="1"/>
    </xf>
    <xf numFmtId="0" fontId="0" fillId="0" borderId="14" xfId="54" applyFont="1" applyBorder="1" applyAlignment="1">
      <alignment horizontal="center"/>
      <protection/>
    </xf>
    <xf numFmtId="0" fontId="0" fillId="0" borderId="24" xfId="54" applyFont="1" applyBorder="1" applyAlignment="1">
      <alignment vertical="center" wrapText="1"/>
      <protection/>
    </xf>
    <xf numFmtId="0" fontId="0" fillId="0" borderId="15" xfId="54" applyFont="1" applyBorder="1" applyAlignment="1">
      <alignment horizontal="center" vertical="center" wrapText="1"/>
      <protection/>
    </xf>
    <xf numFmtId="0" fontId="0" fillId="0" borderId="19" xfId="54" applyFont="1" applyBorder="1">
      <alignment/>
      <protection/>
    </xf>
    <xf numFmtId="0" fontId="0" fillId="0" borderId="14" xfId="54" applyFont="1" applyBorder="1">
      <alignment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/>
      <protection/>
    </xf>
    <xf numFmtId="49" fontId="21" fillId="0" borderId="10" xfId="54" applyNumberFormat="1" applyFont="1" applyFill="1" applyBorder="1" applyAlignment="1">
      <alignment horizontal="center" vertical="center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49" fontId="18" fillId="0" borderId="10" xfId="54" applyNumberFormat="1" applyFont="1" applyFill="1" applyBorder="1" applyAlignment="1">
      <alignment horizontal="left" vertical="center" wrapText="1"/>
      <protection/>
    </xf>
    <xf numFmtId="174" fontId="1" fillId="0" borderId="10" xfId="54" applyNumberFormat="1" applyFont="1" applyFill="1" applyBorder="1" applyAlignment="1">
      <alignment horizontal="center" vertical="center"/>
      <protection/>
    </xf>
    <xf numFmtId="0" fontId="0" fillId="0" borderId="0" xfId="53" applyFont="1" applyFill="1" applyAlignment="1">
      <alignment horizontal="left" vertical="center"/>
      <protection/>
    </xf>
    <xf numFmtId="0" fontId="0" fillId="0" borderId="0" xfId="53" applyFill="1">
      <alignment/>
      <protection/>
    </xf>
    <xf numFmtId="174" fontId="0" fillId="0" borderId="0" xfId="54" applyNumberFormat="1" applyFont="1">
      <alignment/>
      <protection/>
    </xf>
    <xf numFmtId="174" fontId="10" fillId="0" borderId="0" xfId="54" applyNumberFormat="1" applyFont="1" applyFill="1" applyBorder="1" applyAlignment="1">
      <alignment horizontal="center" vertical="center" wrapText="1"/>
      <protection/>
    </xf>
    <xf numFmtId="174" fontId="7" fillId="0" borderId="0" xfId="54" applyNumberFormat="1" applyFont="1" applyFill="1" applyBorder="1" applyAlignment="1">
      <alignment horizontal="center" vertical="center"/>
      <protection/>
    </xf>
    <xf numFmtId="174" fontId="1" fillId="0" borderId="0" xfId="54" applyNumberFormat="1" applyFont="1" applyBorder="1" applyAlignment="1">
      <alignment horizontal="center" vertical="center"/>
      <protection/>
    </xf>
    <xf numFmtId="174" fontId="2" fillId="0" borderId="0" xfId="54" applyNumberFormat="1" applyFont="1" applyFill="1" applyBorder="1" applyAlignment="1">
      <alignment horizontal="center" vertical="center"/>
      <protection/>
    </xf>
    <xf numFmtId="0" fontId="1" fillId="0" borderId="0" xfId="54" applyFont="1" applyAlignment="1">
      <alignment horizontal="center" vertical="center"/>
      <protection/>
    </xf>
    <xf numFmtId="174" fontId="1" fillId="0" borderId="0" xfId="54" applyNumberFormat="1" applyFont="1" applyAlignment="1">
      <alignment horizontal="center" vertical="center"/>
      <protection/>
    </xf>
    <xf numFmtId="174" fontId="1" fillId="0" borderId="10" xfId="53" applyNumberFormat="1" applyFont="1" applyFill="1" applyBorder="1" applyAlignment="1">
      <alignment horizontal="center" vertical="center"/>
      <protection/>
    </xf>
    <xf numFmtId="49" fontId="6" fillId="0" borderId="10" xfId="56" applyNumberFormat="1" applyFont="1" applyFill="1" applyBorder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3" fillId="0" borderId="10" xfId="56" applyNumberFormat="1" applyFont="1" applyFill="1" applyBorder="1" applyAlignment="1">
      <alignment horizontal="center" vertical="center"/>
      <protection/>
    </xf>
    <xf numFmtId="49" fontId="7" fillId="0" borderId="15" xfId="56" applyNumberFormat="1" applyFont="1" applyFill="1" applyBorder="1" applyAlignment="1">
      <alignment horizontal="center" vertical="center" wrapText="1"/>
      <protection/>
    </xf>
    <xf numFmtId="174" fontId="0" fillId="0" borderId="10" xfId="53" applyNumberFormat="1" applyFont="1" applyFill="1" applyBorder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horizontal="center" vertical="center"/>
      <protection/>
    </xf>
    <xf numFmtId="49" fontId="0" fillId="0" borderId="15" xfId="56" applyNumberFormat="1" applyFont="1" applyFill="1" applyBorder="1" applyAlignment="1">
      <alignment horizontal="center" vertical="center" wrapText="1"/>
      <protection/>
    </xf>
    <xf numFmtId="49" fontId="25" fillId="0" borderId="10" xfId="54" applyNumberFormat="1" applyFont="1" applyFill="1" applyBorder="1" applyAlignment="1">
      <alignment horizontal="left" vertical="center" wrapText="1"/>
      <protection/>
    </xf>
    <xf numFmtId="174" fontId="0" fillId="0" borderId="10" xfId="56" applyNumberFormat="1" applyFont="1" applyFill="1" applyBorder="1" applyAlignment="1">
      <alignment horizontal="center" vertical="center"/>
      <protection/>
    </xf>
    <xf numFmtId="49" fontId="18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49" fontId="3" fillId="0" borderId="10" xfId="56" applyNumberFormat="1" applyFont="1" applyFill="1" applyBorder="1" applyAlignment="1">
      <alignment horizontal="left" vertical="center" wrapText="1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0" fontId="0" fillId="0" borderId="0" xfId="54" applyBorder="1">
      <alignment/>
      <protection/>
    </xf>
    <xf numFmtId="0" fontId="1" fillId="0" borderId="0" xfId="54" applyFont="1" applyBorder="1" applyAlignment="1">
      <alignment horizontal="center" vertical="center"/>
      <protection/>
    </xf>
    <xf numFmtId="174" fontId="19" fillId="0" borderId="0" xfId="54" applyNumberFormat="1" applyFont="1" applyFill="1" applyBorder="1" applyAlignment="1">
      <alignment horizontal="center" vertical="center" wrapText="1"/>
      <protection/>
    </xf>
    <xf numFmtId="174" fontId="7" fillId="0" borderId="2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74" fontId="18" fillId="0" borderId="10" xfId="54" applyNumberFormat="1" applyFont="1" applyFill="1" applyBorder="1" applyAlignment="1">
      <alignment horizontal="center" vertical="center"/>
      <protection/>
    </xf>
    <xf numFmtId="49" fontId="2" fillId="0" borderId="10" xfId="56" applyNumberFormat="1" applyFont="1" applyFill="1" applyBorder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 horizontal="center" vertical="center"/>
    </xf>
    <xf numFmtId="49" fontId="6" fillId="0" borderId="10" xfId="56" applyNumberFormat="1" applyFont="1" applyFill="1" applyBorder="1" applyAlignment="1">
      <alignment horizontal="right" vertical="center" wrapText="1"/>
      <protection/>
    </xf>
    <xf numFmtId="174" fontId="6" fillId="0" borderId="10" xfId="0" applyNumberFormat="1" applyFont="1" applyFill="1" applyBorder="1" applyAlignment="1">
      <alignment horizontal="center" vertical="center"/>
    </xf>
    <xf numFmtId="174" fontId="6" fillId="0" borderId="10" xfId="53" applyNumberFormat="1" applyFont="1" applyFill="1" applyBorder="1" applyAlignment="1">
      <alignment horizontal="center" vertical="center"/>
      <protection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2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174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49" fontId="3" fillId="0" borderId="10" xfId="56" applyNumberFormat="1" applyFont="1" applyFill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49" fontId="62" fillId="0" borderId="0" xfId="56" applyNumberFormat="1" applyFont="1" applyFill="1" applyBorder="1" applyAlignment="1">
      <alignment horizontal="center" vertical="center" wrapText="1"/>
      <protection/>
    </xf>
    <xf numFmtId="0" fontId="63" fillId="0" borderId="0" xfId="0" applyFont="1" applyBorder="1" applyAlignment="1">
      <alignment horizontal="center" vertical="center"/>
    </xf>
    <xf numFmtId="0" fontId="1" fillId="0" borderId="10" xfId="54" applyFont="1" applyFill="1" applyBorder="1">
      <alignment/>
      <protection/>
    </xf>
    <xf numFmtId="49" fontId="0" fillId="0" borderId="33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РАСХОДЫструктуры 2006" xfId="55"/>
    <cellStyle name="Обычный_РАСХОДЫструктуры 2006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zoomScale="80" zoomScaleNormal="80" zoomScalePageLayoutView="0" workbookViewId="0" topLeftCell="A78">
      <selection activeCell="A78" sqref="A78:E85"/>
    </sheetView>
  </sheetViews>
  <sheetFormatPr defaultColWidth="9.140625" defaultRowHeight="12.75"/>
  <cols>
    <col min="1" max="1" width="8.7109375" style="50" customWidth="1"/>
    <col min="2" max="2" width="9.57421875" style="50" customWidth="1"/>
    <col min="3" max="3" width="20.8515625" style="50" customWidth="1"/>
    <col min="4" max="4" width="35.28125" style="50" customWidth="1"/>
    <col min="5" max="5" width="19.28125" style="50" customWidth="1"/>
    <col min="6" max="6" width="9.28125" style="50" customWidth="1"/>
    <col min="7" max="7" width="10.421875" style="50" customWidth="1"/>
    <col min="8" max="8" width="10.00390625" style="50" customWidth="1"/>
    <col min="9" max="9" width="9.421875" style="51" customWidth="1"/>
    <col min="10" max="11" width="8.28125" style="51" customWidth="1"/>
    <col min="12" max="12" width="8.140625" style="50" customWidth="1"/>
    <col min="13" max="16384" width="9.140625" style="50" customWidth="1"/>
  </cols>
  <sheetData>
    <row r="1" spans="1:6" ht="12.75">
      <c r="A1" s="60"/>
      <c r="B1" s="60"/>
      <c r="C1" s="60"/>
      <c r="D1" s="52" t="s">
        <v>199</v>
      </c>
      <c r="E1" s="33" t="s">
        <v>390</v>
      </c>
      <c r="F1" s="21"/>
    </row>
    <row r="2" spans="1:6" ht="12.75">
      <c r="A2" s="60"/>
      <c r="B2" s="60"/>
      <c r="C2" s="60"/>
      <c r="D2" s="141" t="s">
        <v>252</v>
      </c>
      <c r="E2" s="22" t="s">
        <v>539</v>
      </c>
      <c r="F2" s="21"/>
    </row>
    <row r="3" spans="1:6" ht="12.75">
      <c r="A3" s="60"/>
      <c r="B3" s="60"/>
      <c r="C3" s="60"/>
      <c r="D3" s="52" t="s">
        <v>251</v>
      </c>
      <c r="E3" s="22" t="s">
        <v>540</v>
      </c>
      <c r="F3" s="21"/>
    </row>
    <row r="4" spans="1:6" ht="12.75">
      <c r="A4" s="60"/>
      <c r="B4" s="60"/>
      <c r="C4" s="60"/>
      <c r="D4" s="52"/>
      <c r="E4" s="22" t="s">
        <v>537</v>
      </c>
      <c r="F4" s="21"/>
    </row>
    <row r="5" spans="1:5" ht="12.75">
      <c r="A5" s="52"/>
      <c r="B5" s="52"/>
      <c r="C5" s="52"/>
      <c r="D5" s="60"/>
      <c r="E5" s="60"/>
    </row>
    <row r="6" spans="1:5" ht="12.75">
      <c r="A6" s="52"/>
      <c r="B6" s="52"/>
      <c r="C6" s="52"/>
      <c r="D6" s="52"/>
      <c r="E6" s="52"/>
    </row>
    <row r="7" spans="1:5" ht="15.75">
      <c r="A7" s="53"/>
      <c r="B7" s="54" t="s">
        <v>197</v>
      </c>
      <c r="C7" s="55"/>
      <c r="D7" s="56"/>
      <c r="E7" s="56"/>
    </row>
    <row r="8" spans="1:5" ht="15">
      <c r="A8" s="53"/>
      <c r="B8" s="57" t="s">
        <v>65</v>
      </c>
      <c r="C8" s="60"/>
      <c r="D8" s="60"/>
      <c r="E8" s="60"/>
    </row>
    <row r="9" spans="1:5" ht="15.75">
      <c r="A9" s="53"/>
      <c r="B9" s="54" t="s">
        <v>405</v>
      </c>
      <c r="C9" s="55"/>
      <c r="D9" s="56"/>
      <c r="E9" s="56"/>
    </row>
    <row r="10" spans="1:8" ht="12.75">
      <c r="A10" s="58"/>
      <c r="B10" s="59"/>
      <c r="C10" s="60"/>
      <c r="D10" s="61"/>
      <c r="E10" s="61" t="s">
        <v>20</v>
      </c>
      <c r="G10" s="195"/>
      <c r="H10" s="195"/>
    </row>
    <row r="11" spans="1:8" ht="33" customHeight="1">
      <c r="A11" s="150" t="s">
        <v>103</v>
      </c>
      <c r="B11" s="228" t="s">
        <v>253</v>
      </c>
      <c r="C11" s="228"/>
      <c r="D11" s="151" t="s">
        <v>167</v>
      </c>
      <c r="E11" s="152" t="s">
        <v>254</v>
      </c>
      <c r="G11" s="195"/>
      <c r="H11" s="195"/>
    </row>
    <row r="12" spans="1:8" ht="42.75" customHeight="1">
      <c r="A12" s="153"/>
      <c r="B12" s="154" t="s">
        <v>255</v>
      </c>
      <c r="C12" s="155" t="s">
        <v>256</v>
      </c>
      <c r="D12" s="156"/>
      <c r="E12" s="157"/>
      <c r="G12" s="196"/>
      <c r="H12" s="195"/>
    </row>
    <row r="13" spans="1:13" ht="39.75" customHeight="1">
      <c r="A13" s="64" t="s">
        <v>168</v>
      </c>
      <c r="B13" s="65"/>
      <c r="C13" s="66" t="s">
        <v>21</v>
      </c>
      <c r="D13" s="103" t="s">
        <v>518</v>
      </c>
      <c r="E13" s="67">
        <f>E14+E25+E27+E30+E35+E42+E45+E63</f>
        <v>37300</v>
      </c>
      <c r="G13" s="197"/>
      <c r="H13" s="195"/>
      <c r="J13" s="68"/>
      <c r="K13" s="68"/>
      <c r="L13" s="68"/>
      <c r="M13" s="68"/>
    </row>
    <row r="14" spans="1:13" ht="27.75" customHeight="1">
      <c r="A14" s="70" t="s">
        <v>169</v>
      </c>
      <c r="B14" s="71"/>
      <c r="C14" s="72" t="s">
        <v>22</v>
      </c>
      <c r="D14" s="73" t="s">
        <v>170</v>
      </c>
      <c r="E14" s="74">
        <f>E15+E21+E24</f>
        <v>30950</v>
      </c>
      <c r="G14" s="78"/>
      <c r="H14" s="195"/>
      <c r="J14" s="75"/>
      <c r="K14" s="75"/>
      <c r="L14" s="75"/>
      <c r="M14" s="75"/>
    </row>
    <row r="15" spans="1:13" ht="48" customHeight="1">
      <c r="A15" s="70" t="s">
        <v>171</v>
      </c>
      <c r="B15" s="77"/>
      <c r="C15" s="66" t="s">
        <v>62</v>
      </c>
      <c r="D15" s="73" t="s">
        <v>61</v>
      </c>
      <c r="E15" s="74">
        <f>E16+E17+E18+E19+E20</f>
        <v>15100</v>
      </c>
      <c r="G15" s="78"/>
      <c r="H15" s="195"/>
      <c r="J15" s="78"/>
      <c r="K15" s="78"/>
      <c r="L15" s="78"/>
      <c r="M15" s="78"/>
    </row>
    <row r="16" spans="1:13" ht="54" customHeight="1">
      <c r="A16" s="80" t="s">
        <v>247</v>
      </c>
      <c r="B16" s="128">
        <v>182</v>
      </c>
      <c r="C16" s="81" t="s">
        <v>211</v>
      </c>
      <c r="D16" s="82" t="s">
        <v>63</v>
      </c>
      <c r="E16" s="83">
        <v>10300</v>
      </c>
      <c r="G16" s="84"/>
      <c r="H16" s="195"/>
      <c r="J16" s="97"/>
      <c r="K16" s="84"/>
      <c r="L16" s="97"/>
      <c r="M16" s="97"/>
    </row>
    <row r="17" spans="1:13" ht="66" customHeight="1">
      <c r="A17" s="80" t="s">
        <v>213</v>
      </c>
      <c r="B17" s="128">
        <v>182</v>
      </c>
      <c r="C17" s="81" t="s">
        <v>212</v>
      </c>
      <c r="D17" s="82" t="s">
        <v>257</v>
      </c>
      <c r="E17" s="83">
        <v>0</v>
      </c>
      <c r="G17" s="84"/>
      <c r="H17" s="195"/>
      <c r="J17" s="90"/>
      <c r="K17" s="167"/>
      <c r="L17" s="90"/>
      <c r="M17" s="90"/>
    </row>
    <row r="18" spans="1:13" ht="67.5" customHeight="1">
      <c r="A18" s="80" t="s">
        <v>248</v>
      </c>
      <c r="B18" s="128">
        <v>182</v>
      </c>
      <c r="C18" s="81" t="s">
        <v>215</v>
      </c>
      <c r="D18" s="82" t="s">
        <v>214</v>
      </c>
      <c r="E18" s="130">
        <v>3800</v>
      </c>
      <c r="G18" s="97"/>
      <c r="H18" s="195"/>
      <c r="J18" s="90"/>
      <c r="K18" s="91"/>
      <c r="L18" s="90"/>
      <c r="M18" s="90"/>
    </row>
    <row r="19" spans="1:13" ht="82.5" customHeight="1">
      <c r="A19" s="80" t="s">
        <v>249</v>
      </c>
      <c r="B19" s="128">
        <v>182</v>
      </c>
      <c r="C19" s="81" t="s">
        <v>216</v>
      </c>
      <c r="D19" s="82" t="s">
        <v>258</v>
      </c>
      <c r="E19" s="130">
        <f>600-600</f>
        <v>0</v>
      </c>
      <c r="G19" s="97"/>
      <c r="H19" s="195"/>
      <c r="J19" s="84"/>
      <c r="K19" s="91"/>
      <c r="L19" s="84"/>
      <c r="M19" s="84"/>
    </row>
    <row r="20" spans="1:13" ht="44.25" customHeight="1">
      <c r="A20" s="80" t="s">
        <v>259</v>
      </c>
      <c r="B20" s="128">
        <v>182</v>
      </c>
      <c r="C20" s="81" t="s">
        <v>260</v>
      </c>
      <c r="D20" s="82" t="s">
        <v>261</v>
      </c>
      <c r="E20" s="130">
        <v>1000</v>
      </c>
      <c r="G20" s="97"/>
      <c r="H20" s="195"/>
      <c r="J20" s="84"/>
      <c r="K20" s="91"/>
      <c r="L20" s="84"/>
      <c r="M20" s="84"/>
    </row>
    <row r="21" spans="1:13" ht="40.5" customHeight="1">
      <c r="A21" s="70" t="s">
        <v>120</v>
      </c>
      <c r="B21" s="77"/>
      <c r="C21" s="72" t="s">
        <v>23</v>
      </c>
      <c r="D21" s="73" t="s">
        <v>172</v>
      </c>
      <c r="E21" s="74">
        <f>E22+E23</f>
        <v>15800</v>
      </c>
      <c r="G21" s="78"/>
      <c r="H21" s="195"/>
      <c r="J21" s="86"/>
      <c r="K21" s="86"/>
      <c r="L21" s="86"/>
      <c r="M21" s="86"/>
    </row>
    <row r="22" spans="1:13" ht="33" customHeight="1">
      <c r="A22" s="80" t="s">
        <v>122</v>
      </c>
      <c r="B22" s="128">
        <v>182</v>
      </c>
      <c r="C22" s="81" t="s">
        <v>262</v>
      </c>
      <c r="D22" s="82" t="s">
        <v>172</v>
      </c>
      <c r="E22" s="83">
        <v>15800</v>
      </c>
      <c r="G22" s="84"/>
      <c r="H22" s="195"/>
      <c r="J22" s="168"/>
      <c r="K22" s="91"/>
      <c r="L22" s="168"/>
      <c r="M22" s="84"/>
    </row>
    <row r="23" spans="1:13" ht="54.75" customHeight="1">
      <c r="A23" s="80" t="s">
        <v>123</v>
      </c>
      <c r="B23" s="128">
        <v>182</v>
      </c>
      <c r="C23" s="81" t="s">
        <v>217</v>
      </c>
      <c r="D23" s="82" t="s">
        <v>263</v>
      </c>
      <c r="E23" s="83">
        <v>0</v>
      </c>
      <c r="G23" s="84"/>
      <c r="H23" s="195"/>
      <c r="J23" s="91"/>
      <c r="K23" s="91"/>
      <c r="L23" s="84"/>
      <c r="M23" s="84"/>
    </row>
    <row r="24" spans="1:13" ht="48" customHeight="1">
      <c r="A24" s="70" t="s">
        <v>152</v>
      </c>
      <c r="B24" s="77">
        <v>182</v>
      </c>
      <c r="C24" s="72" t="s">
        <v>414</v>
      </c>
      <c r="D24" s="73" t="s">
        <v>415</v>
      </c>
      <c r="E24" s="201">
        <v>50</v>
      </c>
      <c r="G24" s="84"/>
      <c r="H24" s="195"/>
      <c r="J24" s="91"/>
      <c r="K24" s="91"/>
      <c r="L24" s="84"/>
      <c r="M24" s="84"/>
    </row>
    <row r="25" spans="1:13" ht="24" customHeight="1">
      <c r="A25" s="70" t="s">
        <v>173</v>
      </c>
      <c r="B25" s="71"/>
      <c r="C25" s="72" t="s">
        <v>24</v>
      </c>
      <c r="D25" s="73" t="s">
        <v>174</v>
      </c>
      <c r="E25" s="85">
        <f>E26</f>
        <v>3700</v>
      </c>
      <c r="G25" s="75"/>
      <c r="H25" s="195"/>
      <c r="J25" s="169"/>
      <c r="K25" s="169"/>
      <c r="L25" s="169"/>
      <c r="M25" s="169"/>
    </row>
    <row r="26" spans="1:13" ht="90" customHeight="1">
      <c r="A26" s="87" t="s">
        <v>175</v>
      </c>
      <c r="B26" s="71">
        <v>182</v>
      </c>
      <c r="C26" s="81" t="s">
        <v>25</v>
      </c>
      <c r="D26" s="88" t="s">
        <v>80</v>
      </c>
      <c r="E26" s="129">
        <v>3700</v>
      </c>
      <c r="G26" s="90"/>
      <c r="H26" s="195"/>
      <c r="J26" s="91"/>
      <c r="K26" s="91"/>
      <c r="L26" s="84"/>
      <c r="M26" s="84"/>
    </row>
    <row r="27" spans="1:13" ht="60.75" customHeight="1">
      <c r="A27" s="70" t="s">
        <v>107</v>
      </c>
      <c r="B27" s="71"/>
      <c r="C27" s="72" t="s">
        <v>232</v>
      </c>
      <c r="D27" s="73" t="s">
        <v>233</v>
      </c>
      <c r="E27" s="85">
        <f>E28</f>
        <v>0</v>
      </c>
      <c r="G27" s="75"/>
      <c r="H27" s="195"/>
      <c r="J27" s="86"/>
      <c r="K27" s="86"/>
      <c r="L27" s="86"/>
      <c r="M27" s="86"/>
    </row>
    <row r="28" spans="1:13" ht="22.5" customHeight="1">
      <c r="A28" s="92" t="s">
        <v>127</v>
      </c>
      <c r="B28" s="71"/>
      <c r="C28" s="66" t="s">
        <v>234</v>
      </c>
      <c r="D28" s="93" t="s">
        <v>235</v>
      </c>
      <c r="E28" s="89">
        <f>E29</f>
        <v>0</v>
      </c>
      <c r="G28" s="76"/>
      <c r="H28" s="195"/>
      <c r="J28" s="170"/>
      <c r="K28" s="170"/>
      <c r="L28" s="170"/>
      <c r="M28" s="170"/>
    </row>
    <row r="29" spans="1:13" ht="36.75" customHeight="1">
      <c r="A29" s="134" t="s">
        <v>236</v>
      </c>
      <c r="B29" s="71">
        <v>182</v>
      </c>
      <c r="C29" s="81" t="s">
        <v>237</v>
      </c>
      <c r="D29" s="88" t="s">
        <v>238</v>
      </c>
      <c r="E29" s="89">
        <v>0</v>
      </c>
      <c r="G29" s="76"/>
      <c r="H29" s="195"/>
      <c r="J29" s="84"/>
      <c r="K29" s="91"/>
      <c r="L29" s="84"/>
      <c r="M29" s="84"/>
    </row>
    <row r="30" spans="1:13" ht="65.25" customHeight="1">
      <c r="A30" s="70" t="s">
        <v>114</v>
      </c>
      <c r="B30" s="71"/>
      <c r="C30" s="66" t="s">
        <v>26</v>
      </c>
      <c r="D30" s="73" t="s">
        <v>181</v>
      </c>
      <c r="E30" s="85">
        <f>E31+E33</f>
        <v>200</v>
      </c>
      <c r="G30" s="75"/>
      <c r="H30" s="195"/>
      <c r="J30" s="78"/>
      <c r="K30" s="78"/>
      <c r="L30" s="78"/>
      <c r="M30" s="78"/>
    </row>
    <row r="31" spans="1:13" ht="75.75" customHeight="1">
      <c r="A31" s="92" t="s">
        <v>128</v>
      </c>
      <c r="B31" s="71"/>
      <c r="C31" s="66" t="s">
        <v>27</v>
      </c>
      <c r="D31" s="93" t="s">
        <v>28</v>
      </c>
      <c r="E31" s="89">
        <f>E32</f>
        <v>200</v>
      </c>
      <c r="G31" s="76"/>
      <c r="H31" s="195"/>
      <c r="J31" s="170"/>
      <c r="K31" s="170"/>
      <c r="L31" s="170"/>
      <c r="M31" s="170"/>
    </row>
    <row r="32" spans="1:13" ht="111" customHeight="1">
      <c r="A32" s="80" t="s">
        <v>182</v>
      </c>
      <c r="B32" s="71">
        <v>978</v>
      </c>
      <c r="C32" s="81" t="s">
        <v>29</v>
      </c>
      <c r="D32" s="88" t="s">
        <v>81</v>
      </c>
      <c r="E32" s="130">
        <v>200</v>
      </c>
      <c r="G32" s="97"/>
      <c r="H32" s="195"/>
      <c r="J32" s="97"/>
      <c r="K32" s="91"/>
      <c r="L32" s="97"/>
      <c r="M32" s="90"/>
    </row>
    <row r="33" spans="1:13" ht="120" customHeight="1">
      <c r="A33" s="92" t="s">
        <v>163</v>
      </c>
      <c r="B33" s="71"/>
      <c r="C33" s="66" t="s">
        <v>82</v>
      </c>
      <c r="D33" s="94" t="s">
        <v>264</v>
      </c>
      <c r="E33" s="89">
        <f>E34</f>
        <v>0</v>
      </c>
      <c r="G33" s="76"/>
      <c r="H33" s="195"/>
      <c r="J33" s="79"/>
      <c r="K33" s="79"/>
      <c r="L33" s="79"/>
      <c r="M33" s="79"/>
    </row>
    <row r="34" spans="1:13" ht="125.25" customHeight="1">
      <c r="A34" s="87" t="s">
        <v>183</v>
      </c>
      <c r="B34" s="71">
        <v>978</v>
      </c>
      <c r="C34" s="81" t="s">
        <v>87</v>
      </c>
      <c r="D34" s="95" t="s">
        <v>218</v>
      </c>
      <c r="E34" s="130">
        <v>0</v>
      </c>
      <c r="G34" s="97"/>
      <c r="H34" s="195"/>
      <c r="J34" s="168"/>
      <c r="K34" s="91"/>
      <c r="L34" s="168"/>
      <c r="M34" s="168"/>
    </row>
    <row r="35" spans="1:13" ht="45" customHeight="1">
      <c r="A35" s="70" t="s">
        <v>115</v>
      </c>
      <c r="B35" s="71"/>
      <c r="C35" s="66" t="s">
        <v>30</v>
      </c>
      <c r="D35" s="73" t="s">
        <v>265</v>
      </c>
      <c r="E35" s="85">
        <f>E36+E38</f>
        <v>0</v>
      </c>
      <c r="G35" s="75"/>
      <c r="H35" s="195"/>
      <c r="J35" s="86"/>
      <c r="K35" s="86"/>
      <c r="L35" s="86"/>
      <c r="M35" s="86"/>
    </row>
    <row r="36" spans="1:13" ht="45" customHeight="1">
      <c r="A36" s="92" t="s">
        <v>129</v>
      </c>
      <c r="B36" s="71"/>
      <c r="C36" s="66" t="s">
        <v>310</v>
      </c>
      <c r="D36" s="93" t="s">
        <v>309</v>
      </c>
      <c r="E36" s="89">
        <v>0</v>
      </c>
      <c r="G36" s="75"/>
      <c r="H36" s="195"/>
      <c r="J36" s="86"/>
      <c r="K36" s="86"/>
      <c r="L36" s="86"/>
      <c r="M36" s="86"/>
    </row>
    <row r="37" spans="1:13" ht="79.5" customHeight="1">
      <c r="A37" s="80" t="s">
        <v>312</v>
      </c>
      <c r="B37" s="71">
        <v>978</v>
      </c>
      <c r="C37" s="81" t="s">
        <v>313</v>
      </c>
      <c r="D37" s="98" t="s">
        <v>311</v>
      </c>
      <c r="E37" s="85"/>
      <c r="G37" s="75"/>
      <c r="H37" s="195"/>
      <c r="J37" s="86"/>
      <c r="K37" s="86"/>
      <c r="L37" s="86"/>
      <c r="M37" s="86"/>
    </row>
    <row r="38" spans="1:13" ht="30.75" customHeight="1">
      <c r="A38" s="92" t="s">
        <v>295</v>
      </c>
      <c r="B38" s="71"/>
      <c r="C38" s="66" t="s">
        <v>266</v>
      </c>
      <c r="D38" s="93" t="s">
        <v>267</v>
      </c>
      <c r="E38" s="85">
        <f>E39</f>
        <v>0</v>
      </c>
      <c r="G38" s="76"/>
      <c r="H38" s="195"/>
      <c r="J38" s="79"/>
      <c r="K38" s="79"/>
      <c r="L38" s="79"/>
      <c r="M38" s="79"/>
    </row>
    <row r="39" spans="1:13" ht="72.75" customHeight="1">
      <c r="A39" s="92" t="s">
        <v>296</v>
      </c>
      <c r="B39" s="71"/>
      <c r="C39" s="66" t="s">
        <v>268</v>
      </c>
      <c r="D39" s="96" t="s">
        <v>269</v>
      </c>
      <c r="E39" s="89">
        <f>E40+E41</f>
        <v>0</v>
      </c>
      <c r="G39" s="76"/>
      <c r="H39" s="195"/>
      <c r="J39" s="170"/>
      <c r="K39" s="170"/>
      <c r="L39" s="170"/>
      <c r="M39" s="170"/>
    </row>
    <row r="40" spans="1:13" ht="114" customHeight="1">
      <c r="A40" s="80" t="s">
        <v>297</v>
      </c>
      <c r="B40" s="71">
        <v>867</v>
      </c>
      <c r="C40" s="81" t="s">
        <v>270</v>
      </c>
      <c r="D40" s="88" t="s">
        <v>83</v>
      </c>
      <c r="E40" s="130">
        <v>0</v>
      </c>
      <c r="G40" s="97"/>
      <c r="H40" s="195"/>
      <c r="J40" s="84"/>
      <c r="K40" s="91"/>
      <c r="L40" s="84"/>
      <c r="M40" s="84"/>
    </row>
    <row r="41" spans="1:13" ht="56.25" customHeight="1">
      <c r="A41" s="80" t="s">
        <v>308</v>
      </c>
      <c r="B41" s="71">
        <v>978</v>
      </c>
      <c r="C41" s="81" t="s">
        <v>271</v>
      </c>
      <c r="D41" s="98" t="s">
        <v>272</v>
      </c>
      <c r="E41" s="83">
        <v>0</v>
      </c>
      <c r="G41" s="84"/>
      <c r="H41" s="195"/>
      <c r="J41" s="168"/>
      <c r="K41" s="91"/>
      <c r="L41" s="168"/>
      <c r="M41" s="168"/>
    </row>
    <row r="42" spans="1:13" ht="46.5" customHeight="1">
      <c r="A42" s="70" t="s">
        <v>108</v>
      </c>
      <c r="B42" s="71"/>
      <c r="C42" s="66" t="s">
        <v>31</v>
      </c>
      <c r="D42" s="73" t="s">
        <v>184</v>
      </c>
      <c r="E42" s="85">
        <v>0</v>
      </c>
      <c r="G42" s="75"/>
      <c r="H42" s="195"/>
      <c r="J42" s="78"/>
      <c r="K42" s="78"/>
      <c r="L42" s="78"/>
      <c r="M42" s="78"/>
    </row>
    <row r="43" spans="1:13" ht="33.75" customHeight="1">
      <c r="A43" s="92" t="s">
        <v>132</v>
      </c>
      <c r="B43" s="71"/>
      <c r="C43" s="66" t="s">
        <v>32</v>
      </c>
      <c r="D43" s="93" t="s">
        <v>185</v>
      </c>
      <c r="E43" s="89">
        <v>0</v>
      </c>
      <c r="G43" s="76"/>
      <c r="H43" s="195"/>
      <c r="J43" s="170"/>
      <c r="K43" s="170"/>
      <c r="L43" s="170"/>
      <c r="M43" s="170"/>
    </row>
    <row r="44" spans="1:13" ht="66" customHeight="1">
      <c r="A44" s="80" t="s">
        <v>196</v>
      </c>
      <c r="B44" s="71">
        <v>978</v>
      </c>
      <c r="C44" s="81" t="s">
        <v>33</v>
      </c>
      <c r="D44" s="82" t="s">
        <v>54</v>
      </c>
      <c r="E44" s="83">
        <v>0</v>
      </c>
      <c r="G44" s="84"/>
      <c r="H44" s="195"/>
      <c r="J44" s="84"/>
      <c r="K44" s="76"/>
      <c r="L44" s="84"/>
      <c r="M44" s="84"/>
    </row>
    <row r="45" spans="1:13" ht="33.75" customHeight="1">
      <c r="A45" s="70" t="s">
        <v>109</v>
      </c>
      <c r="B45" s="71"/>
      <c r="C45" s="72" t="s">
        <v>34</v>
      </c>
      <c r="D45" s="73" t="s">
        <v>186</v>
      </c>
      <c r="E45" s="85">
        <f>E46+E49+E51+E53+E55</f>
        <v>2450</v>
      </c>
      <c r="G45" s="75"/>
      <c r="H45" s="195"/>
      <c r="J45" s="78"/>
      <c r="K45" s="78"/>
      <c r="L45" s="78"/>
      <c r="M45" s="78"/>
    </row>
    <row r="46" spans="1:13" ht="117" customHeight="1">
      <c r="A46" s="70" t="s">
        <v>126</v>
      </c>
      <c r="B46" s="133" t="s">
        <v>230</v>
      </c>
      <c r="C46" s="72" t="s">
        <v>35</v>
      </c>
      <c r="D46" s="99" t="s">
        <v>55</v>
      </c>
      <c r="E46" s="74">
        <f>E47+E48</f>
        <v>750</v>
      </c>
      <c r="G46" s="78"/>
      <c r="H46" s="195"/>
      <c r="J46" s="86"/>
      <c r="K46" s="76"/>
      <c r="L46" s="86"/>
      <c r="M46" s="86"/>
    </row>
    <row r="47" spans="1:13" ht="87.75" customHeight="1">
      <c r="A47" s="149" t="s">
        <v>273</v>
      </c>
      <c r="B47" s="158">
        <v>182</v>
      </c>
      <c r="C47" s="81" t="s">
        <v>35</v>
      </c>
      <c r="D47" s="82" t="s">
        <v>55</v>
      </c>
      <c r="E47" s="83">
        <v>750</v>
      </c>
      <c r="G47" s="84"/>
      <c r="H47" s="195"/>
      <c r="J47" s="86"/>
      <c r="K47" s="76"/>
      <c r="L47" s="86"/>
      <c r="M47" s="86"/>
    </row>
    <row r="48" spans="1:13" ht="79.5" customHeight="1">
      <c r="A48" s="149" t="s">
        <v>274</v>
      </c>
      <c r="B48" s="158">
        <v>188</v>
      </c>
      <c r="C48" s="81" t="s">
        <v>35</v>
      </c>
      <c r="D48" s="82" t="s">
        <v>55</v>
      </c>
      <c r="E48" s="83">
        <v>0</v>
      </c>
      <c r="G48" s="84"/>
      <c r="H48" s="195"/>
      <c r="J48" s="86"/>
      <c r="K48" s="76"/>
      <c r="L48" s="86"/>
      <c r="M48" s="86"/>
    </row>
    <row r="49" spans="1:13" ht="57.75" customHeight="1">
      <c r="A49" s="70" t="s">
        <v>136</v>
      </c>
      <c r="B49" s="71"/>
      <c r="C49" s="72" t="s">
        <v>36</v>
      </c>
      <c r="D49" s="73" t="s">
        <v>187</v>
      </c>
      <c r="E49" s="85">
        <v>0</v>
      </c>
      <c r="G49" s="75"/>
      <c r="H49" s="195"/>
      <c r="J49" s="86"/>
      <c r="K49" s="86"/>
      <c r="L49" s="86"/>
      <c r="M49" s="86"/>
    </row>
    <row r="50" spans="1:13" ht="81.75" customHeight="1">
      <c r="A50" s="80" t="s">
        <v>137</v>
      </c>
      <c r="B50" s="71">
        <v>182</v>
      </c>
      <c r="C50" s="81" t="s">
        <v>37</v>
      </c>
      <c r="D50" s="82" t="s">
        <v>17</v>
      </c>
      <c r="E50" s="129">
        <v>0</v>
      </c>
      <c r="G50" s="90"/>
      <c r="H50" s="195"/>
      <c r="J50" s="168"/>
      <c r="K50" s="91"/>
      <c r="L50" s="168"/>
      <c r="M50" s="168"/>
    </row>
    <row r="51" spans="1:13" ht="75" customHeight="1">
      <c r="A51" s="70" t="s">
        <v>188</v>
      </c>
      <c r="B51" s="71"/>
      <c r="C51" s="72" t="s">
        <v>38</v>
      </c>
      <c r="D51" s="73" t="s">
        <v>56</v>
      </c>
      <c r="E51" s="85">
        <v>0</v>
      </c>
      <c r="G51" s="75"/>
      <c r="H51" s="195"/>
      <c r="J51" s="86"/>
      <c r="K51" s="86"/>
      <c r="L51" s="86"/>
      <c r="M51" s="86"/>
    </row>
    <row r="52" spans="1:13" ht="108.75" customHeight="1">
      <c r="A52" s="87" t="s">
        <v>189</v>
      </c>
      <c r="B52" s="133" t="s">
        <v>231</v>
      </c>
      <c r="C52" s="81" t="s">
        <v>39</v>
      </c>
      <c r="D52" s="82" t="s">
        <v>57</v>
      </c>
      <c r="E52" s="129">
        <v>0</v>
      </c>
      <c r="G52" s="90"/>
      <c r="H52" s="195"/>
      <c r="J52" s="84"/>
      <c r="K52" s="76"/>
      <c r="L52" s="84"/>
      <c r="M52" s="84"/>
    </row>
    <row r="53" spans="1:13" ht="85.5" customHeight="1">
      <c r="A53" s="70" t="s">
        <v>0</v>
      </c>
      <c r="B53" s="71"/>
      <c r="C53" s="72" t="s">
        <v>220</v>
      </c>
      <c r="D53" s="73" t="s">
        <v>245</v>
      </c>
      <c r="E53" s="85">
        <f>E54</f>
        <v>1100</v>
      </c>
      <c r="G53" s="75"/>
      <c r="H53" s="195"/>
      <c r="J53" s="170"/>
      <c r="K53" s="170"/>
      <c r="L53" s="170"/>
      <c r="M53" s="170"/>
    </row>
    <row r="54" spans="1:13" ht="105" customHeight="1">
      <c r="A54" s="87" t="s">
        <v>246</v>
      </c>
      <c r="B54" s="159">
        <v>978</v>
      </c>
      <c r="C54" s="81" t="s">
        <v>240</v>
      </c>
      <c r="D54" s="132" t="s">
        <v>239</v>
      </c>
      <c r="E54" s="129">
        <v>1100</v>
      </c>
      <c r="G54" s="90"/>
      <c r="H54" s="195"/>
      <c r="J54" s="168"/>
      <c r="K54" s="91"/>
      <c r="L54" s="168"/>
      <c r="M54" s="168"/>
    </row>
    <row r="55" spans="1:13" ht="47.25" customHeight="1">
      <c r="A55" s="70" t="s">
        <v>241</v>
      </c>
      <c r="B55" s="71"/>
      <c r="C55" s="72" t="s">
        <v>58</v>
      </c>
      <c r="D55" s="73" t="s">
        <v>1</v>
      </c>
      <c r="E55" s="85">
        <f>E56</f>
        <v>600</v>
      </c>
      <c r="G55" s="75"/>
      <c r="H55" s="195"/>
      <c r="J55" s="78"/>
      <c r="K55" s="78"/>
      <c r="L55" s="78"/>
      <c r="M55" s="78"/>
    </row>
    <row r="56" spans="1:13" ht="112.5" customHeight="1">
      <c r="A56" s="70" t="s">
        <v>221</v>
      </c>
      <c r="B56" s="71"/>
      <c r="C56" s="72" t="s">
        <v>40</v>
      </c>
      <c r="D56" s="73" t="s">
        <v>59</v>
      </c>
      <c r="E56" s="85">
        <f>E57+E62</f>
        <v>600</v>
      </c>
      <c r="G56" s="75"/>
      <c r="H56" s="195"/>
      <c r="J56" s="79"/>
      <c r="K56" s="79"/>
      <c r="L56" s="79"/>
      <c r="M56" s="79"/>
    </row>
    <row r="57" spans="1:13" ht="91.5" customHeight="1">
      <c r="A57" s="160" t="s">
        <v>242</v>
      </c>
      <c r="B57" s="161" t="s">
        <v>306</v>
      </c>
      <c r="C57" s="66" t="s">
        <v>41</v>
      </c>
      <c r="D57" s="162" t="s">
        <v>244</v>
      </c>
      <c r="E57" s="163">
        <f>SUM(E58:E61)</f>
        <v>500</v>
      </c>
      <c r="G57" s="86"/>
      <c r="H57" s="195"/>
      <c r="J57" s="168"/>
      <c r="K57" s="91"/>
      <c r="L57" s="168"/>
      <c r="M57" s="168"/>
    </row>
    <row r="58" spans="1:13" ht="92.25" customHeight="1">
      <c r="A58" s="87" t="s">
        <v>275</v>
      </c>
      <c r="B58" s="135" t="s">
        <v>276</v>
      </c>
      <c r="C58" s="81" t="s">
        <v>41</v>
      </c>
      <c r="D58" s="88" t="s">
        <v>244</v>
      </c>
      <c r="E58" s="130">
        <v>450</v>
      </c>
      <c r="G58" s="97"/>
      <c r="H58" s="195"/>
      <c r="J58" s="168"/>
      <c r="K58" s="91"/>
      <c r="L58" s="168"/>
      <c r="M58" s="168"/>
    </row>
    <row r="59" spans="1:13" ht="87.75" customHeight="1">
      <c r="A59" s="87" t="s">
        <v>277</v>
      </c>
      <c r="B59" s="135" t="s">
        <v>278</v>
      </c>
      <c r="C59" s="81" t="s">
        <v>41</v>
      </c>
      <c r="D59" s="88" t="s">
        <v>244</v>
      </c>
      <c r="E59" s="130">
        <v>30</v>
      </c>
      <c r="G59" s="97"/>
      <c r="H59" s="195"/>
      <c r="J59" s="168"/>
      <c r="K59" s="91"/>
      <c r="L59" s="168"/>
      <c r="M59" s="168"/>
    </row>
    <row r="60" spans="1:13" ht="91.5" customHeight="1">
      <c r="A60" s="87" t="s">
        <v>279</v>
      </c>
      <c r="B60" s="135" t="s">
        <v>280</v>
      </c>
      <c r="C60" s="81" t="s">
        <v>41</v>
      </c>
      <c r="D60" s="88" t="s">
        <v>244</v>
      </c>
      <c r="E60" s="130">
        <v>20</v>
      </c>
      <c r="G60" s="97"/>
      <c r="H60" s="195"/>
      <c r="J60" s="168"/>
      <c r="K60" s="91"/>
      <c r="L60" s="168"/>
      <c r="M60" s="168"/>
    </row>
    <row r="61" spans="1:13" ht="94.5" customHeight="1">
      <c r="A61" s="87" t="s">
        <v>281</v>
      </c>
      <c r="B61" s="135" t="s">
        <v>307</v>
      </c>
      <c r="C61" s="81" t="s">
        <v>41</v>
      </c>
      <c r="D61" s="88" t="s">
        <v>244</v>
      </c>
      <c r="E61" s="130">
        <v>0</v>
      </c>
      <c r="G61" s="97"/>
      <c r="H61" s="195"/>
      <c r="J61" s="168"/>
      <c r="K61" s="91"/>
      <c r="L61" s="168"/>
      <c r="M61" s="168"/>
    </row>
    <row r="62" spans="1:13" ht="93.75" customHeight="1">
      <c r="A62" s="160" t="s">
        <v>243</v>
      </c>
      <c r="B62" s="161" t="s">
        <v>280</v>
      </c>
      <c r="C62" s="66" t="s">
        <v>42</v>
      </c>
      <c r="D62" s="162" t="s">
        <v>219</v>
      </c>
      <c r="E62" s="74">
        <v>100</v>
      </c>
      <c r="G62" s="78"/>
      <c r="H62" s="195"/>
      <c r="J62" s="168"/>
      <c r="K62" s="91"/>
      <c r="L62" s="168"/>
      <c r="M62" s="84"/>
    </row>
    <row r="63" spans="1:13" ht="18.75" customHeight="1">
      <c r="A63" s="70" t="s">
        <v>2</v>
      </c>
      <c r="B63" s="71"/>
      <c r="C63" s="72" t="s">
        <v>43</v>
      </c>
      <c r="D63" s="73" t="s">
        <v>3</v>
      </c>
      <c r="E63" s="85">
        <f>E64+E66</f>
        <v>0</v>
      </c>
      <c r="G63" s="75"/>
      <c r="H63" s="195"/>
      <c r="J63" s="78"/>
      <c r="K63" s="78"/>
      <c r="L63" s="78"/>
      <c r="M63" s="78"/>
    </row>
    <row r="64" spans="1:13" ht="20.25" customHeight="1">
      <c r="A64" s="70" t="s">
        <v>4</v>
      </c>
      <c r="B64" s="71"/>
      <c r="C64" s="72" t="s">
        <v>44</v>
      </c>
      <c r="D64" s="73" t="s">
        <v>5</v>
      </c>
      <c r="E64" s="85">
        <v>0</v>
      </c>
      <c r="G64" s="75"/>
      <c r="H64" s="195"/>
      <c r="J64" s="84"/>
      <c r="K64" s="91"/>
      <c r="L64" s="84"/>
      <c r="M64" s="84"/>
    </row>
    <row r="65" spans="1:13" ht="70.5" customHeight="1">
      <c r="A65" s="92" t="s">
        <v>6</v>
      </c>
      <c r="B65" s="100">
        <v>978</v>
      </c>
      <c r="C65" s="101" t="s">
        <v>45</v>
      </c>
      <c r="D65" s="88" t="s">
        <v>222</v>
      </c>
      <c r="E65" s="83">
        <v>0</v>
      </c>
      <c r="G65" s="84"/>
      <c r="H65" s="195"/>
      <c r="J65" s="86"/>
      <c r="K65" s="86"/>
      <c r="L65" s="86"/>
      <c r="M65" s="86"/>
    </row>
    <row r="66" spans="1:13" ht="24" customHeight="1">
      <c r="A66" s="70" t="s">
        <v>7</v>
      </c>
      <c r="B66" s="71"/>
      <c r="C66" s="72" t="s">
        <v>46</v>
      </c>
      <c r="D66" s="73" t="s">
        <v>8</v>
      </c>
      <c r="E66" s="85">
        <v>0</v>
      </c>
      <c r="G66" s="75"/>
      <c r="H66" s="195"/>
      <c r="J66" s="168"/>
      <c r="K66" s="91"/>
      <c r="L66" s="168"/>
      <c r="M66" s="84"/>
    </row>
    <row r="67" spans="1:13" ht="52.5" customHeight="1">
      <c r="A67" s="92" t="s">
        <v>9</v>
      </c>
      <c r="B67" s="71">
        <v>978</v>
      </c>
      <c r="C67" s="81" t="s">
        <v>47</v>
      </c>
      <c r="D67" s="82" t="s">
        <v>18</v>
      </c>
      <c r="E67" s="104">
        <v>0</v>
      </c>
      <c r="G67" s="91"/>
      <c r="H67" s="195"/>
      <c r="J67" s="86"/>
      <c r="K67" s="86"/>
      <c r="L67" s="86"/>
      <c r="M67" s="86"/>
    </row>
    <row r="68" spans="1:13" ht="40.5" customHeight="1">
      <c r="A68" s="102" t="s">
        <v>10</v>
      </c>
      <c r="B68" s="77"/>
      <c r="C68" s="72" t="s">
        <v>48</v>
      </c>
      <c r="D68" s="103" t="s">
        <v>11</v>
      </c>
      <c r="E68" s="85">
        <f>E69+E81+E83</f>
        <v>2996.9</v>
      </c>
      <c r="G68" s="75"/>
      <c r="H68" s="195"/>
      <c r="J68" s="86"/>
      <c r="K68" s="86"/>
      <c r="L68" s="86"/>
      <c r="M68" s="86"/>
    </row>
    <row r="69" spans="1:13" ht="61.5" customHeight="1">
      <c r="A69" s="70" t="s">
        <v>169</v>
      </c>
      <c r="B69" s="77"/>
      <c r="C69" s="72" t="s">
        <v>84</v>
      </c>
      <c r="D69" s="73" t="s">
        <v>60</v>
      </c>
      <c r="E69" s="85">
        <f>E70+E72+E74</f>
        <v>2996.9</v>
      </c>
      <c r="G69" s="75"/>
      <c r="H69" s="195"/>
      <c r="J69" s="169"/>
      <c r="K69" s="169"/>
      <c r="L69" s="169"/>
      <c r="M69" s="169"/>
    </row>
    <row r="70" spans="1:13" ht="21.75" customHeight="1">
      <c r="A70" s="62" t="s">
        <v>119</v>
      </c>
      <c r="B70" s="77"/>
      <c r="C70" s="72" t="s">
        <v>93</v>
      </c>
      <c r="D70" s="73" t="s">
        <v>94</v>
      </c>
      <c r="E70" s="85">
        <v>0</v>
      </c>
      <c r="G70" s="75"/>
      <c r="H70" s="195"/>
      <c r="J70" s="168"/>
      <c r="K70" s="91"/>
      <c r="L70" s="168"/>
      <c r="M70" s="168"/>
    </row>
    <row r="71" spans="1:13" ht="57" customHeight="1">
      <c r="A71" s="87" t="s">
        <v>117</v>
      </c>
      <c r="B71" s="71">
        <v>978</v>
      </c>
      <c r="C71" s="81" t="s">
        <v>95</v>
      </c>
      <c r="D71" s="82" t="s">
        <v>96</v>
      </c>
      <c r="E71" s="131">
        <v>0</v>
      </c>
      <c r="G71" s="168"/>
      <c r="H71" s="195"/>
      <c r="J71" s="86"/>
      <c r="K71" s="86"/>
      <c r="L71" s="86"/>
      <c r="M71" s="86"/>
    </row>
    <row r="72" spans="1:13" ht="59.25" customHeight="1">
      <c r="A72" s="70" t="s">
        <v>50</v>
      </c>
      <c r="B72" s="71"/>
      <c r="C72" s="72" t="s">
        <v>49</v>
      </c>
      <c r="D72" s="73" t="s">
        <v>282</v>
      </c>
      <c r="E72" s="85">
        <v>0</v>
      </c>
      <c r="G72" s="75"/>
      <c r="H72" s="195"/>
      <c r="J72" s="84"/>
      <c r="K72" s="91"/>
      <c r="L72" s="84"/>
      <c r="M72" s="84"/>
    </row>
    <row r="73" spans="1:13" ht="53.25" customHeight="1">
      <c r="A73" s="92" t="s">
        <v>122</v>
      </c>
      <c r="B73" s="71">
        <v>978</v>
      </c>
      <c r="C73" s="66" t="s">
        <v>85</v>
      </c>
      <c r="D73" s="82" t="s">
        <v>86</v>
      </c>
      <c r="E73" s="131">
        <v>0</v>
      </c>
      <c r="G73" s="168"/>
      <c r="H73" s="195"/>
      <c r="J73" s="86"/>
      <c r="K73" s="86"/>
      <c r="L73" s="86"/>
      <c r="M73" s="86"/>
    </row>
    <row r="74" spans="1:13" ht="47.25" customHeight="1">
      <c r="A74" s="70" t="s">
        <v>97</v>
      </c>
      <c r="B74" s="71"/>
      <c r="C74" s="72" t="s">
        <v>51</v>
      </c>
      <c r="D74" s="73" t="s">
        <v>88</v>
      </c>
      <c r="E74" s="85">
        <f>E75+E78</f>
        <v>2996.9</v>
      </c>
      <c r="G74" s="75"/>
      <c r="H74" s="195"/>
      <c r="J74" s="168"/>
      <c r="K74" s="168"/>
      <c r="L74" s="168"/>
      <c r="M74" s="168"/>
    </row>
    <row r="75" spans="1:13" ht="110.25" customHeight="1">
      <c r="A75" s="183" t="s">
        <v>154</v>
      </c>
      <c r="B75" s="141"/>
      <c r="C75" s="66" t="s">
        <v>90</v>
      </c>
      <c r="D75" s="73" t="s">
        <v>89</v>
      </c>
      <c r="E75" s="89">
        <f>E76+E77</f>
        <v>1360.7</v>
      </c>
      <c r="G75" s="91"/>
      <c r="H75" s="195"/>
      <c r="J75" s="168"/>
      <c r="K75" s="91"/>
      <c r="L75" s="168"/>
      <c r="M75" s="84"/>
    </row>
    <row r="76" spans="1:13" ht="96" customHeight="1">
      <c r="A76" s="87" t="s">
        <v>159</v>
      </c>
      <c r="B76" s="71">
        <v>978</v>
      </c>
      <c r="C76" s="66" t="s">
        <v>66</v>
      </c>
      <c r="D76" s="82" t="s">
        <v>67</v>
      </c>
      <c r="E76" s="131">
        <v>1355.4</v>
      </c>
      <c r="G76" s="168"/>
      <c r="H76" s="195"/>
      <c r="J76" s="84"/>
      <c r="K76" s="91"/>
      <c r="L76" s="84"/>
      <c r="M76" s="84"/>
    </row>
    <row r="77" spans="1:13" ht="138.75" customHeight="1">
      <c r="A77" s="87" t="s">
        <v>162</v>
      </c>
      <c r="B77" s="71">
        <v>978</v>
      </c>
      <c r="C77" s="66" t="s">
        <v>68</v>
      </c>
      <c r="D77" s="132" t="s">
        <v>69</v>
      </c>
      <c r="E77" s="83">
        <v>5.3</v>
      </c>
      <c r="G77" s="84"/>
      <c r="H77" s="195"/>
      <c r="J77" s="168"/>
      <c r="K77" s="168"/>
      <c r="L77" s="168"/>
      <c r="M77" s="168"/>
    </row>
    <row r="78" spans="1:13" ht="108" customHeight="1">
      <c r="A78" s="183" t="s">
        <v>155</v>
      </c>
      <c r="B78" s="227"/>
      <c r="C78" s="66" t="s">
        <v>71</v>
      </c>
      <c r="D78" s="93" t="s">
        <v>223</v>
      </c>
      <c r="E78" s="89">
        <f>E79+E80</f>
        <v>1636.2</v>
      </c>
      <c r="G78" s="91"/>
      <c r="H78" s="195"/>
      <c r="J78" s="91"/>
      <c r="K78" s="91"/>
      <c r="L78" s="91"/>
      <c r="M78" s="91"/>
    </row>
    <row r="79" spans="1:13" ht="58.5" customHeight="1">
      <c r="A79" s="87" t="s">
        <v>160</v>
      </c>
      <c r="B79" s="71">
        <v>978</v>
      </c>
      <c r="C79" s="81" t="s">
        <v>91</v>
      </c>
      <c r="D79" s="82" t="s">
        <v>72</v>
      </c>
      <c r="E79" s="131">
        <v>1273.9</v>
      </c>
      <c r="G79" s="168"/>
      <c r="H79" s="195"/>
      <c r="J79" s="91"/>
      <c r="K79" s="91"/>
      <c r="L79" s="91"/>
      <c r="M79" s="91"/>
    </row>
    <row r="80" spans="1:13" ht="59.25" customHeight="1">
      <c r="A80" s="87" t="s">
        <v>73</v>
      </c>
      <c r="B80" s="71">
        <v>978</v>
      </c>
      <c r="C80" s="81" t="s">
        <v>92</v>
      </c>
      <c r="D80" s="82" t="s">
        <v>224</v>
      </c>
      <c r="E80" s="131">
        <v>362.3</v>
      </c>
      <c r="G80" s="168"/>
      <c r="H80" s="195"/>
      <c r="J80" s="86"/>
      <c r="K80" s="86"/>
      <c r="L80" s="86"/>
      <c r="M80" s="86"/>
    </row>
    <row r="81" spans="1:13" ht="31.5" customHeight="1">
      <c r="A81" s="105" t="s">
        <v>173</v>
      </c>
      <c r="B81" s="142"/>
      <c r="C81" s="106" t="s">
        <v>52</v>
      </c>
      <c r="D81" s="143" t="s">
        <v>12</v>
      </c>
      <c r="E81" s="107">
        <v>0</v>
      </c>
      <c r="G81" s="75"/>
      <c r="H81" s="195"/>
      <c r="J81" s="91"/>
      <c r="K81" s="91"/>
      <c r="L81" s="91"/>
      <c r="M81" s="91"/>
    </row>
    <row r="82" spans="1:13" ht="70.5" customHeight="1">
      <c r="A82" s="87" t="s">
        <v>118</v>
      </c>
      <c r="B82" s="71">
        <v>978</v>
      </c>
      <c r="C82" s="149" t="s">
        <v>53</v>
      </c>
      <c r="D82" s="82" t="s">
        <v>19</v>
      </c>
      <c r="E82" s="131">
        <v>0</v>
      </c>
      <c r="G82" s="168"/>
      <c r="H82" s="195"/>
      <c r="J82" s="75"/>
      <c r="K82" s="75"/>
      <c r="L82" s="75"/>
      <c r="M82" s="75"/>
    </row>
    <row r="83" spans="1:13" ht="141" customHeight="1">
      <c r="A83" s="144" t="s">
        <v>74</v>
      </c>
      <c r="B83" s="145">
        <v>978</v>
      </c>
      <c r="C83" s="146" t="s">
        <v>75</v>
      </c>
      <c r="D83" s="147" t="s">
        <v>70</v>
      </c>
      <c r="E83" s="148">
        <v>0</v>
      </c>
      <c r="G83" s="75"/>
      <c r="H83" s="195"/>
      <c r="J83" s="63"/>
      <c r="K83" s="63"/>
      <c r="L83" s="63"/>
      <c r="M83" s="63"/>
    </row>
    <row r="84" spans="1:13" ht="122.25" customHeight="1">
      <c r="A84" s="139"/>
      <c r="B84" s="108"/>
      <c r="C84" s="140"/>
      <c r="D84" s="136" t="s">
        <v>76</v>
      </c>
      <c r="E84" s="109"/>
      <c r="G84" s="76"/>
      <c r="H84" s="195"/>
      <c r="J84" s="169"/>
      <c r="K84" s="169"/>
      <c r="L84" s="169"/>
      <c r="M84" s="169"/>
    </row>
    <row r="85" spans="1:12" s="51" customFormat="1" ht="15.75" customHeight="1">
      <c r="A85" s="137"/>
      <c r="B85" s="138"/>
      <c r="C85" s="137"/>
      <c r="D85" s="181" t="s">
        <v>13</v>
      </c>
      <c r="E85" s="111">
        <f>E68+E13</f>
        <v>40296.9</v>
      </c>
      <c r="F85" s="50"/>
      <c r="G85" s="75"/>
      <c r="H85" s="63"/>
      <c r="I85" s="69"/>
      <c r="L85" s="50"/>
    </row>
    <row r="86" spans="6:12" s="51" customFormat="1" ht="21" customHeight="1">
      <c r="F86" s="172"/>
      <c r="G86" s="169"/>
      <c r="H86" s="69"/>
      <c r="L86" s="50"/>
    </row>
    <row r="87" spans="4:12" s="51" customFormat="1" ht="12.75">
      <c r="D87" s="171"/>
      <c r="E87" s="171"/>
      <c r="F87" s="165"/>
      <c r="G87" s="69"/>
      <c r="H87" s="110"/>
      <c r="I87" s="69"/>
      <c r="L87" s="50"/>
    </row>
    <row r="88" spans="6:12" s="51" customFormat="1" ht="12.75">
      <c r="F88" s="50"/>
      <c r="G88" s="63"/>
      <c r="H88" s="63"/>
      <c r="I88" s="69"/>
      <c r="L88" s="50"/>
    </row>
    <row r="89" spans="6:12" s="51" customFormat="1" ht="12.75">
      <c r="F89" s="50"/>
      <c r="G89" s="60"/>
      <c r="H89" s="60"/>
      <c r="I89" s="69"/>
      <c r="L89" s="50"/>
    </row>
    <row r="90" spans="6:12" s="51" customFormat="1" ht="12.75">
      <c r="F90" s="50"/>
      <c r="G90" s="60"/>
      <c r="H90" s="60"/>
      <c r="I90" s="69"/>
      <c r="L90" s="50"/>
    </row>
    <row r="91" spans="1:12" s="51" customFormat="1" ht="12.75">
      <c r="A91" s="50"/>
      <c r="B91" s="50"/>
      <c r="C91" s="50"/>
      <c r="F91" s="166"/>
      <c r="G91" s="166"/>
      <c r="H91" s="112"/>
      <c r="I91" s="112"/>
      <c r="L91" s="50"/>
    </row>
    <row r="92" spans="1:12" s="51" customFormat="1" ht="12.75">
      <c r="A92" s="50"/>
      <c r="B92" s="50"/>
      <c r="C92" s="50"/>
      <c r="D92" s="50"/>
      <c r="E92" s="50"/>
      <c r="F92" s="50"/>
      <c r="G92" s="60"/>
      <c r="H92" s="60"/>
      <c r="I92" s="69"/>
      <c r="L92" s="50"/>
    </row>
    <row r="93" spans="1:12" s="51" customFormat="1" ht="12.75">
      <c r="A93" s="50"/>
      <c r="B93" s="50"/>
      <c r="C93" s="50"/>
      <c r="D93" s="50"/>
      <c r="E93" s="50"/>
      <c r="F93" s="50"/>
      <c r="G93" s="60"/>
      <c r="H93" s="60"/>
      <c r="L93" s="50"/>
    </row>
    <row r="94" spans="1:12" s="51" customFormat="1" ht="12.75">
      <c r="A94" s="50"/>
      <c r="B94" s="50"/>
      <c r="C94" s="50"/>
      <c r="D94" s="50"/>
      <c r="E94" s="50"/>
      <c r="F94" s="50"/>
      <c r="G94" s="60"/>
      <c r="H94" s="60"/>
      <c r="L94" s="50"/>
    </row>
    <row r="95" spans="1:12" s="51" customFormat="1" ht="12.75">
      <c r="A95" s="50"/>
      <c r="B95" s="50"/>
      <c r="C95" s="50"/>
      <c r="D95" s="50"/>
      <c r="E95" s="50"/>
      <c r="F95" s="50"/>
      <c r="G95" s="60"/>
      <c r="H95" s="60"/>
      <c r="L95" s="50"/>
    </row>
    <row r="96" spans="1:12" s="51" customFormat="1" ht="12.75">
      <c r="A96" s="50"/>
      <c r="B96" s="50"/>
      <c r="C96" s="50"/>
      <c r="D96" s="50"/>
      <c r="E96" s="50"/>
      <c r="F96" s="50"/>
      <c r="G96" s="60"/>
      <c r="H96" s="60"/>
      <c r="L96" s="50"/>
    </row>
    <row r="97" spans="1:12" s="51" customFormat="1" ht="12.75">
      <c r="A97" s="50"/>
      <c r="B97" s="50"/>
      <c r="C97" s="50"/>
      <c r="D97" s="50"/>
      <c r="E97" s="50"/>
      <c r="F97" s="50"/>
      <c r="G97" s="60"/>
      <c r="H97" s="60"/>
      <c r="L97" s="50"/>
    </row>
    <row r="98" spans="1:12" s="51" customFormat="1" ht="12.75">
      <c r="A98" s="50"/>
      <c r="B98" s="50"/>
      <c r="C98" s="50"/>
      <c r="D98" s="50"/>
      <c r="E98" s="50"/>
      <c r="F98" s="50"/>
      <c r="G98" s="60"/>
      <c r="H98" s="60"/>
      <c r="L98" s="50"/>
    </row>
    <row r="99" spans="1:12" s="51" customFormat="1" ht="12.75">
      <c r="A99" s="50"/>
      <c r="B99" s="50"/>
      <c r="C99" s="50"/>
      <c r="D99" s="50"/>
      <c r="E99" s="50"/>
      <c r="F99" s="50"/>
      <c r="G99" s="60"/>
      <c r="H99" s="60"/>
      <c r="L99" s="50"/>
    </row>
    <row r="100" spans="1:12" s="51" customFormat="1" ht="12.75">
      <c r="A100" s="50"/>
      <c r="B100" s="50"/>
      <c r="C100" s="50"/>
      <c r="D100" s="50"/>
      <c r="E100" s="50"/>
      <c r="F100" s="50"/>
      <c r="G100" s="60"/>
      <c r="H100" s="60"/>
      <c r="L100" s="50"/>
    </row>
    <row r="101" spans="1:12" s="51" customFormat="1" ht="12.75">
      <c r="A101" s="50"/>
      <c r="B101" s="50"/>
      <c r="C101" s="50"/>
      <c r="D101" s="50"/>
      <c r="E101" s="50"/>
      <c r="F101" s="50"/>
      <c r="G101" s="60"/>
      <c r="H101" s="60"/>
      <c r="L101" s="50"/>
    </row>
    <row r="102" spans="4:12" s="51" customFormat="1" ht="12.75">
      <c r="D102" s="171"/>
      <c r="E102" s="172"/>
      <c r="F102" s="50"/>
      <c r="G102" s="60"/>
      <c r="H102" s="60"/>
      <c r="L102" s="50"/>
    </row>
    <row r="103" spans="6:12" s="51" customFormat="1" ht="12.75">
      <c r="F103" s="50"/>
      <c r="G103" s="60"/>
      <c r="H103" s="60"/>
      <c r="L103" s="50"/>
    </row>
    <row r="104" spans="1:12" s="51" customFormat="1" ht="12.75">
      <c r="A104" s="50"/>
      <c r="B104" s="50"/>
      <c r="C104" s="50"/>
      <c r="D104" s="50"/>
      <c r="E104" s="50"/>
      <c r="F104" s="50"/>
      <c r="G104" s="60"/>
      <c r="H104" s="60"/>
      <c r="L104" s="50"/>
    </row>
    <row r="105" spans="1:12" s="51" customFormat="1" ht="12.75">
      <c r="A105" s="50"/>
      <c r="B105" s="50"/>
      <c r="C105" s="50"/>
      <c r="D105" s="50"/>
      <c r="E105" s="50"/>
      <c r="F105" s="50"/>
      <c r="G105" s="60"/>
      <c r="H105" s="60"/>
      <c r="L105" s="50"/>
    </row>
    <row r="106" spans="1:12" s="51" customFormat="1" ht="12.75">
      <c r="A106" s="164"/>
      <c r="B106" s="165"/>
      <c r="C106" s="165"/>
      <c r="D106" s="165"/>
      <c r="E106" s="164"/>
      <c r="F106" s="50"/>
      <c r="G106" s="60"/>
      <c r="H106" s="60"/>
      <c r="L106" s="50"/>
    </row>
    <row r="107" spans="1:12" s="51" customFormat="1" ht="12.75">
      <c r="A107" s="50"/>
      <c r="B107" s="50"/>
      <c r="C107" s="50"/>
      <c r="D107" s="50"/>
      <c r="E107" s="50"/>
      <c r="F107" s="50"/>
      <c r="G107" s="60"/>
      <c r="H107" s="60"/>
      <c r="L107" s="50"/>
    </row>
    <row r="108" spans="1:12" s="51" customFormat="1" ht="12.75">
      <c r="A108" s="50"/>
      <c r="B108" s="50"/>
      <c r="C108" s="50"/>
      <c r="D108" s="50"/>
      <c r="E108" s="50"/>
      <c r="F108" s="50"/>
      <c r="G108" s="60"/>
      <c r="H108" s="60"/>
      <c r="L108" s="50"/>
    </row>
    <row r="109" spans="1:12" s="51" customFormat="1" ht="12.75">
      <c r="A109" s="50"/>
      <c r="B109" s="50"/>
      <c r="C109" s="50"/>
      <c r="D109" s="50"/>
      <c r="E109" s="50"/>
      <c r="F109" s="50"/>
      <c r="G109" s="60"/>
      <c r="H109" s="60"/>
      <c r="L109" s="50"/>
    </row>
    <row r="110" spans="1:12" s="51" customFormat="1" ht="12.75">
      <c r="A110" s="50"/>
      <c r="B110" s="50"/>
      <c r="C110" s="50"/>
      <c r="D110" s="50"/>
      <c r="E110" s="50"/>
      <c r="F110" s="50"/>
      <c r="G110" s="60"/>
      <c r="H110" s="60"/>
      <c r="L110" s="50"/>
    </row>
    <row r="111" spans="1:12" s="51" customFormat="1" ht="12.75">
      <c r="A111" s="50"/>
      <c r="B111" s="50"/>
      <c r="C111" s="50"/>
      <c r="D111" s="50"/>
      <c r="E111" s="50"/>
      <c r="F111" s="50"/>
      <c r="G111" s="60"/>
      <c r="H111" s="60"/>
      <c r="L111" s="50"/>
    </row>
    <row r="112" spans="1:12" s="51" customFormat="1" ht="12.75">
      <c r="A112" s="50"/>
      <c r="B112" s="50"/>
      <c r="C112" s="50"/>
      <c r="D112" s="50"/>
      <c r="E112" s="50"/>
      <c r="F112" s="50"/>
      <c r="G112" s="60"/>
      <c r="H112" s="60"/>
      <c r="L112" s="50"/>
    </row>
    <row r="113" spans="1:12" s="51" customFormat="1" ht="12.75">
      <c r="A113" s="50"/>
      <c r="B113" s="50"/>
      <c r="C113" s="50"/>
      <c r="D113" s="50"/>
      <c r="E113" s="50"/>
      <c r="F113" s="50"/>
      <c r="G113" s="60"/>
      <c r="H113" s="60"/>
      <c r="L113" s="50"/>
    </row>
    <row r="114" spans="1:12" s="51" customFormat="1" ht="12.75">
      <c r="A114" s="50"/>
      <c r="B114" s="50"/>
      <c r="C114" s="50"/>
      <c r="D114" s="50"/>
      <c r="E114" s="50"/>
      <c r="F114" s="50"/>
      <c r="G114" s="60"/>
      <c r="H114" s="60"/>
      <c r="L114" s="50"/>
    </row>
    <row r="115" spans="1:12" s="51" customFormat="1" ht="12.75">
      <c r="A115" s="50"/>
      <c r="B115" s="50"/>
      <c r="C115" s="50"/>
      <c r="D115" s="50"/>
      <c r="E115" s="50"/>
      <c r="F115" s="50"/>
      <c r="G115" s="60"/>
      <c r="H115" s="60"/>
      <c r="L115" s="50"/>
    </row>
    <row r="116" spans="1:12" s="51" customFormat="1" ht="12.75">
      <c r="A116" s="50"/>
      <c r="B116" s="50"/>
      <c r="C116" s="50"/>
      <c r="D116" s="50"/>
      <c r="E116" s="50"/>
      <c r="F116" s="50"/>
      <c r="G116" s="60"/>
      <c r="H116" s="60"/>
      <c r="L116" s="50"/>
    </row>
    <row r="117" spans="1:12" s="51" customFormat="1" ht="12.75">
      <c r="A117" s="50"/>
      <c r="B117" s="50"/>
      <c r="C117" s="50"/>
      <c r="D117" s="50"/>
      <c r="E117" s="50"/>
      <c r="F117" s="50"/>
      <c r="G117" s="60"/>
      <c r="H117" s="60"/>
      <c r="L117" s="50"/>
    </row>
    <row r="118" spans="1:12" s="51" customFormat="1" ht="12.75">
      <c r="A118" s="50"/>
      <c r="B118" s="50"/>
      <c r="C118" s="50"/>
      <c r="D118" s="50"/>
      <c r="E118" s="50"/>
      <c r="F118" s="50"/>
      <c r="G118" s="60"/>
      <c r="H118" s="60"/>
      <c r="L118" s="50"/>
    </row>
    <row r="119" spans="1:12" s="51" customFormat="1" ht="12.75">
      <c r="A119" s="50"/>
      <c r="B119" s="50"/>
      <c r="C119" s="50"/>
      <c r="D119" s="50"/>
      <c r="E119" s="50"/>
      <c r="F119" s="50"/>
      <c r="G119" s="60"/>
      <c r="H119" s="60"/>
      <c r="L119" s="50"/>
    </row>
    <row r="120" spans="1:12" s="51" customFormat="1" ht="12.75">
      <c r="A120" s="50"/>
      <c r="B120" s="50"/>
      <c r="C120" s="50"/>
      <c r="D120" s="50"/>
      <c r="E120" s="50"/>
      <c r="F120" s="50"/>
      <c r="G120" s="60"/>
      <c r="H120" s="60"/>
      <c r="L120" s="50"/>
    </row>
    <row r="121" spans="1:12" s="51" customFormat="1" ht="12.75">
      <c r="A121" s="50"/>
      <c r="B121" s="50"/>
      <c r="C121" s="50"/>
      <c r="D121" s="50"/>
      <c r="E121" s="50"/>
      <c r="F121" s="50"/>
      <c r="G121" s="60"/>
      <c r="H121" s="60"/>
      <c r="L121" s="50"/>
    </row>
    <row r="122" spans="1:12" s="51" customFormat="1" ht="12.75">
      <c r="A122" s="50"/>
      <c r="B122" s="50"/>
      <c r="C122" s="50"/>
      <c r="D122" s="50"/>
      <c r="E122" s="50"/>
      <c r="F122" s="50"/>
      <c r="G122" s="60"/>
      <c r="H122" s="60"/>
      <c r="L122" s="50"/>
    </row>
    <row r="123" spans="1:12" s="51" customFormat="1" ht="12.75">
      <c r="A123" s="50"/>
      <c r="B123" s="50"/>
      <c r="C123" s="50"/>
      <c r="D123" s="50"/>
      <c r="E123" s="50"/>
      <c r="F123" s="50"/>
      <c r="G123" s="60"/>
      <c r="H123" s="60"/>
      <c r="L123" s="50"/>
    </row>
    <row r="124" spans="1:12" s="51" customFormat="1" ht="12.75">
      <c r="A124" s="50"/>
      <c r="B124" s="50"/>
      <c r="C124" s="50"/>
      <c r="D124" s="50"/>
      <c r="E124" s="50"/>
      <c r="F124" s="50"/>
      <c r="G124" s="60"/>
      <c r="H124" s="60"/>
      <c r="L124" s="50"/>
    </row>
    <row r="125" spans="1:12" s="51" customFormat="1" ht="12.75">
      <c r="A125" s="50"/>
      <c r="B125" s="50"/>
      <c r="C125" s="50"/>
      <c r="D125" s="50"/>
      <c r="E125" s="50"/>
      <c r="F125" s="50"/>
      <c r="G125" s="60"/>
      <c r="H125" s="60"/>
      <c r="L125" s="50"/>
    </row>
    <row r="126" spans="1:12" s="51" customFormat="1" ht="12.75">
      <c r="A126" s="50"/>
      <c r="B126" s="50"/>
      <c r="C126" s="50"/>
      <c r="D126" s="50"/>
      <c r="E126" s="50"/>
      <c r="F126" s="50"/>
      <c r="G126" s="60"/>
      <c r="H126" s="60"/>
      <c r="L126" s="50"/>
    </row>
    <row r="127" spans="1:12" s="51" customFormat="1" ht="12.75">
      <c r="A127" s="50"/>
      <c r="B127" s="50"/>
      <c r="C127" s="50"/>
      <c r="D127" s="50"/>
      <c r="E127" s="50"/>
      <c r="F127" s="50"/>
      <c r="G127" s="60"/>
      <c r="H127" s="60"/>
      <c r="L127" s="50"/>
    </row>
    <row r="128" spans="1:12" s="51" customFormat="1" ht="12.75">
      <c r="A128" s="50"/>
      <c r="B128" s="50"/>
      <c r="C128" s="50"/>
      <c r="D128" s="50"/>
      <c r="E128" s="50"/>
      <c r="F128" s="50"/>
      <c r="G128" s="60"/>
      <c r="H128" s="60"/>
      <c r="L128" s="50"/>
    </row>
    <row r="129" spans="1:12" s="51" customFormat="1" ht="12.75">
      <c r="A129" s="50"/>
      <c r="B129" s="50"/>
      <c r="C129" s="50"/>
      <c r="D129" s="50"/>
      <c r="E129" s="50"/>
      <c r="F129" s="50"/>
      <c r="G129" s="60"/>
      <c r="H129" s="60"/>
      <c r="L129" s="50"/>
    </row>
    <row r="130" spans="1:12" s="51" customFormat="1" ht="12.75">
      <c r="A130" s="50"/>
      <c r="B130" s="50"/>
      <c r="C130" s="50"/>
      <c r="D130" s="50"/>
      <c r="E130" s="50"/>
      <c r="F130" s="50"/>
      <c r="G130" s="60"/>
      <c r="H130" s="60"/>
      <c r="L130" s="50"/>
    </row>
    <row r="131" spans="1:12" s="51" customFormat="1" ht="12.75">
      <c r="A131" s="50"/>
      <c r="B131" s="50"/>
      <c r="C131" s="50"/>
      <c r="D131" s="50"/>
      <c r="E131" s="50"/>
      <c r="F131" s="50"/>
      <c r="G131" s="60"/>
      <c r="H131" s="60"/>
      <c r="L131" s="50"/>
    </row>
    <row r="132" spans="1:12" s="51" customFormat="1" ht="12.75">
      <c r="A132" s="50"/>
      <c r="B132" s="50"/>
      <c r="C132" s="50"/>
      <c r="D132" s="50"/>
      <c r="E132" s="50"/>
      <c r="F132" s="50"/>
      <c r="G132" s="60"/>
      <c r="H132" s="60"/>
      <c r="L132" s="50"/>
    </row>
    <row r="133" spans="1:12" s="51" customFormat="1" ht="12.75">
      <c r="A133" s="50"/>
      <c r="B133" s="50"/>
      <c r="C133" s="50"/>
      <c r="D133" s="50"/>
      <c r="E133" s="50"/>
      <c r="F133" s="50"/>
      <c r="G133" s="60"/>
      <c r="H133" s="60"/>
      <c r="L133" s="50"/>
    </row>
    <row r="134" spans="1:12" s="51" customFormat="1" ht="12.75">
      <c r="A134" s="50"/>
      <c r="B134" s="50"/>
      <c r="C134" s="50"/>
      <c r="D134" s="50"/>
      <c r="E134" s="50"/>
      <c r="F134" s="50"/>
      <c r="G134" s="60"/>
      <c r="H134" s="60"/>
      <c r="L134" s="50"/>
    </row>
    <row r="135" spans="1:12" s="51" customFormat="1" ht="12.75">
      <c r="A135" s="50"/>
      <c r="B135" s="50"/>
      <c r="C135" s="50"/>
      <c r="D135" s="50"/>
      <c r="E135" s="50"/>
      <c r="F135" s="50"/>
      <c r="G135" s="60"/>
      <c r="H135" s="60"/>
      <c r="L135" s="50"/>
    </row>
    <row r="136" spans="1:12" s="51" customFormat="1" ht="12.75">
      <c r="A136" s="50"/>
      <c r="B136" s="50"/>
      <c r="C136" s="50"/>
      <c r="D136" s="50"/>
      <c r="E136" s="50"/>
      <c r="F136" s="50"/>
      <c r="G136" s="60"/>
      <c r="H136" s="60"/>
      <c r="L136" s="50"/>
    </row>
    <row r="137" spans="1:12" s="51" customFormat="1" ht="12.75">
      <c r="A137" s="50"/>
      <c r="B137" s="50"/>
      <c r="C137" s="50"/>
      <c r="D137" s="50"/>
      <c r="E137" s="50"/>
      <c r="F137" s="50"/>
      <c r="G137" s="60"/>
      <c r="H137" s="60"/>
      <c r="L137" s="50"/>
    </row>
    <row r="138" spans="1:12" s="51" customFormat="1" ht="12.75">
      <c r="A138" s="50"/>
      <c r="B138" s="50"/>
      <c r="C138" s="50"/>
      <c r="D138" s="50"/>
      <c r="E138" s="50"/>
      <c r="F138" s="50"/>
      <c r="G138" s="60"/>
      <c r="H138" s="60"/>
      <c r="L138" s="50"/>
    </row>
    <row r="139" spans="1:12" s="51" customFormat="1" ht="12.75">
      <c r="A139" s="50"/>
      <c r="B139" s="50"/>
      <c r="C139" s="50"/>
      <c r="D139" s="50"/>
      <c r="E139" s="50"/>
      <c r="F139" s="50"/>
      <c r="G139" s="60"/>
      <c r="H139" s="60"/>
      <c r="L139" s="50"/>
    </row>
    <row r="140" spans="1:12" s="51" customFormat="1" ht="12.75">
      <c r="A140" s="50"/>
      <c r="B140" s="50"/>
      <c r="C140" s="50"/>
      <c r="D140" s="50"/>
      <c r="E140" s="50"/>
      <c r="F140" s="50"/>
      <c r="G140" s="60"/>
      <c r="H140" s="60"/>
      <c r="L140" s="50"/>
    </row>
    <row r="141" spans="1:12" s="51" customFormat="1" ht="12.75">
      <c r="A141" s="50"/>
      <c r="B141" s="50"/>
      <c r="C141" s="50"/>
      <c r="D141" s="50"/>
      <c r="E141" s="50"/>
      <c r="F141" s="50"/>
      <c r="G141" s="60"/>
      <c r="H141" s="60"/>
      <c r="L141" s="50"/>
    </row>
    <row r="142" spans="1:12" s="51" customFormat="1" ht="12.75">
      <c r="A142" s="50"/>
      <c r="B142" s="50"/>
      <c r="C142" s="50"/>
      <c r="D142" s="50"/>
      <c r="E142" s="50"/>
      <c r="F142" s="50"/>
      <c r="G142" s="60"/>
      <c r="H142" s="60"/>
      <c r="L142" s="50"/>
    </row>
    <row r="143" spans="1:12" s="51" customFormat="1" ht="12.75">
      <c r="A143" s="50"/>
      <c r="B143" s="50"/>
      <c r="C143" s="50"/>
      <c r="D143" s="50"/>
      <c r="E143" s="50"/>
      <c r="F143" s="50"/>
      <c r="G143" s="60"/>
      <c r="H143" s="60"/>
      <c r="L143" s="50"/>
    </row>
    <row r="144" spans="1:12" s="51" customFormat="1" ht="12.75">
      <c r="A144" s="50"/>
      <c r="B144" s="50"/>
      <c r="C144" s="50"/>
      <c r="D144" s="50"/>
      <c r="E144" s="50"/>
      <c r="F144" s="50"/>
      <c r="G144" s="60"/>
      <c r="H144" s="60"/>
      <c r="L144" s="50"/>
    </row>
    <row r="145" spans="1:12" s="51" customFormat="1" ht="12.75">
      <c r="A145" s="50"/>
      <c r="B145" s="50"/>
      <c r="C145" s="50"/>
      <c r="D145" s="50"/>
      <c r="E145" s="50"/>
      <c r="F145" s="50"/>
      <c r="G145" s="60"/>
      <c r="H145" s="60"/>
      <c r="L145" s="50"/>
    </row>
    <row r="146" spans="1:12" s="51" customFormat="1" ht="12.75">
      <c r="A146" s="50"/>
      <c r="B146" s="50"/>
      <c r="C146" s="50"/>
      <c r="D146" s="50"/>
      <c r="E146" s="50"/>
      <c r="F146" s="50"/>
      <c r="G146" s="60"/>
      <c r="H146" s="60"/>
      <c r="L146" s="50"/>
    </row>
    <row r="147" spans="1:12" s="51" customFormat="1" ht="12.75">
      <c r="A147" s="50"/>
      <c r="B147" s="50"/>
      <c r="C147" s="50"/>
      <c r="D147" s="50"/>
      <c r="E147" s="50"/>
      <c r="F147" s="50"/>
      <c r="G147" s="60"/>
      <c r="H147" s="60"/>
      <c r="L147" s="50"/>
    </row>
    <row r="148" spans="1:12" s="51" customFormat="1" ht="12.75">
      <c r="A148" s="50"/>
      <c r="B148" s="50"/>
      <c r="C148" s="50"/>
      <c r="D148" s="50"/>
      <c r="E148" s="50"/>
      <c r="F148" s="50"/>
      <c r="G148" s="60"/>
      <c r="H148" s="60"/>
      <c r="L148" s="50"/>
    </row>
    <row r="149" spans="1:12" s="51" customFormat="1" ht="12.75">
      <c r="A149" s="50"/>
      <c r="B149" s="50"/>
      <c r="C149" s="50"/>
      <c r="D149" s="50"/>
      <c r="E149" s="50"/>
      <c r="F149" s="50"/>
      <c r="G149" s="60"/>
      <c r="H149" s="60"/>
      <c r="L149" s="50"/>
    </row>
    <row r="150" spans="1:12" s="51" customFormat="1" ht="12.75">
      <c r="A150" s="50"/>
      <c r="B150" s="50"/>
      <c r="C150" s="50"/>
      <c r="D150" s="50"/>
      <c r="E150" s="50"/>
      <c r="F150" s="50"/>
      <c r="G150" s="60"/>
      <c r="H150" s="60"/>
      <c r="L150" s="50"/>
    </row>
    <row r="151" spans="1:12" s="51" customFormat="1" ht="12.75">
      <c r="A151" s="50"/>
      <c r="B151" s="50"/>
      <c r="C151" s="50"/>
      <c r="D151" s="50"/>
      <c r="E151" s="50"/>
      <c r="F151" s="50"/>
      <c r="G151" s="60"/>
      <c r="H151" s="60"/>
      <c r="L151" s="50"/>
    </row>
    <row r="152" spans="1:12" s="51" customFormat="1" ht="12.75">
      <c r="A152" s="50"/>
      <c r="B152" s="50"/>
      <c r="C152" s="50"/>
      <c r="D152" s="50"/>
      <c r="E152" s="50"/>
      <c r="F152" s="50"/>
      <c r="G152" s="60"/>
      <c r="H152" s="60"/>
      <c r="L152" s="50"/>
    </row>
    <row r="153" spans="1:12" s="51" customFormat="1" ht="12.75">
      <c r="A153" s="50"/>
      <c r="B153" s="50"/>
      <c r="C153" s="50"/>
      <c r="D153" s="50"/>
      <c r="E153" s="50"/>
      <c r="F153" s="50"/>
      <c r="G153" s="60"/>
      <c r="H153" s="60"/>
      <c r="L153" s="50"/>
    </row>
    <row r="154" spans="1:12" s="51" customFormat="1" ht="12.75">
      <c r="A154" s="50"/>
      <c r="B154" s="50"/>
      <c r="C154" s="50"/>
      <c r="D154" s="50"/>
      <c r="E154" s="50"/>
      <c r="F154" s="50"/>
      <c r="G154" s="60"/>
      <c r="H154" s="60"/>
      <c r="L154" s="50"/>
    </row>
    <row r="155" spans="1:12" s="51" customFormat="1" ht="12.75">
      <c r="A155" s="50"/>
      <c r="B155" s="50"/>
      <c r="C155" s="50"/>
      <c r="D155" s="50"/>
      <c r="E155" s="50"/>
      <c r="F155" s="50"/>
      <c r="G155" s="60"/>
      <c r="H155" s="60"/>
      <c r="L155" s="50"/>
    </row>
    <row r="156" spans="1:12" s="51" customFormat="1" ht="12.75">
      <c r="A156" s="50"/>
      <c r="B156" s="50"/>
      <c r="C156" s="50"/>
      <c r="D156" s="50"/>
      <c r="E156" s="50"/>
      <c r="F156" s="50"/>
      <c r="G156" s="60"/>
      <c r="H156" s="60"/>
      <c r="L156" s="50"/>
    </row>
    <row r="157" spans="1:12" s="51" customFormat="1" ht="12.75">
      <c r="A157" s="50"/>
      <c r="B157" s="50"/>
      <c r="C157" s="50"/>
      <c r="D157" s="50"/>
      <c r="E157" s="50"/>
      <c r="F157" s="50"/>
      <c r="G157" s="60"/>
      <c r="H157" s="60"/>
      <c r="L157" s="50"/>
    </row>
    <row r="158" spans="1:12" s="51" customFormat="1" ht="12.75">
      <c r="A158" s="50"/>
      <c r="B158" s="50"/>
      <c r="C158" s="50"/>
      <c r="D158" s="50"/>
      <c r="E158" s="50"/>
      <c r="F158" s="50"/>
      <c r="G158" s="60"/>
      <c r="H158" s="60"/>
      <c r="L158" s="50"/>
    </row>
    <row r="159" spans="1:12" s="51" customFormat="1" ht="12.75">
      <c r="A159" s="50"/>
      <c r="B159" s="50"/>
      <c r="C159" s="50"/>
      <c r="D159" s="50"/>
      <c r="E159" s="50"/>
      <c r="F159" s="50"/>
      <c r="G159" s="60"/>
      <c r="H159" s="60"/>
      <c r="L159" s="50"/>
    </row>
    <row r="160" spans="1:12" s="51" customFormat="1" ht="12.75">
      <c r="A160" s="50"/>
      <c r="B160" s="50"/>
      <c r="C160" s="50"/>
      <c r="D160" s="50"/>
      <c r="E160" s="50"/>
      <c r="F160" s="50"/>
      <c r="G160" s="60"/>
      <c r="H160" s="60"/>
      <c r="L160" s="50"/>
    </row>
    <row r="161" spans="1:12" s="51" customFormat="1" ht="12.75">
      <c r="A161" s="50"/>
      <c r="B161" s="50"/>
      <c r="C161" s="50"/>
      <c r="D161" s="50"/>
      <c r="E161" s="50"/>
      <c r="F161" s="50"/>
      <c r="G161" s="60"/>
      <c r="H161" s="60"/>
      <c r="L161" s="50"/>
    </row>
    <row r="162" spans="1:12" s="51" customFormat="1" ht="12.75">
      <c r="A162" s="50"/>
      <c r="B162" s="50"/>
      <c r="C162" s="50"/>
      <c r="D162" s="50"/>
      <c r="E162" s="50"/>
      <c r="F162" s="50"/>
      <c r="G162" s="60"/>
      <c r="H162" s="60"/>
      <c r="L162" s="50"/>
    </row>
    <row r="163" spans="1:12" s="51" customFormat="1" ht="12.75">
      <c r="A163" s="50"/>
      <c r="B163" s="50"/>
      <c r="C163" s="50"/>
      <c r="D163" s="50"/>
      <c r="E163" s="50"/>
      <c r="F163" s="50"/>
      <c r="G163" s="60"/>
      <c r="H163" s="60"/>
      <c r="L163" s="50"/>
    </row>
    <row r="164" spans="1:12" s="51" customFormat="1" ht="12.75">
      <c r="A164" s="50"/>
      <c r="B164" s="50"/>
      <c r="C164" s="50"/>
      <c r="D164" s="50"/>
      <c r="E164" s="50"/>
      <c r="F164" s="50"/>
      <c r="G164" s="60"/>
      <c r="H164" s="60"/>
      <c r="L164" s="50"/>
    </row>
    <row r="165" spans="1:12" s="51" customFormat="1" ht="12.75">
      <c r="A165" s="50"/>
      <c r="B165" s="50"/>
      <c r="C165" s="50"/>
      <c r="D165" s="50"/>
      <c r="E165" s="50"/>
      <c r="F165" s="50"/>
      <c r="G165" s="60"/>
      <c r="H165" s="60"/>
      <c r="L165" s="50"/>
    </row>
    <row r="166" spans="1:12" s="51" customFormat="1" ht="12.75">
      <c r="A166" s="50"/>
      <c r="B166" s="50"/>
      <c r="C166" s="50"/>
      <c r="D166" s="50"/>
      <c r="E166" s="50"/>
      <c r="F166" s="50"/>
      <c r="G166" s="60"/>
      <c r="H166" s="60"/>
      <c r="L166" s="50"/>
    </row>
    <row r="167" spans="1:12" s="51" customFormat="1" ht="12.75">
      <c r="A167" s="50"/>
      <c r="B167" s="50"/>
      <c r="C167" s="50"/>
      <c r="D167" s="50"/>
      <c r="E167" s="50"/>
      <c r="F167" s="50"/>
      <c r="G167" s="60"/>
      <c r="H167" s="60"/>
      <c r="L167" s="50"/>
    </row>
    <row r="168" spans="1:12" s="51" customFormat="1" ht="12.75">
      <c r="A168" s="50"/>
      <c r="B168" s="50"/>
      <c r="C168" s="50"/>
      <c r="D168" s="50"/>
      <c r="E168" s="50"/>
      <c r="F168" s="50"/>
      <c r="G168" s="60"/>
      <c r="H168" s="60"/>
      <c r="L168" s="50"/>
    </row>
    <row r="169" spans="1:12" s="51" customFormat="1" ht="12.75">
      <c r="A169" s="50"/>
      <c r="B169" s="50"/>
      <c r="C169" s="50"/>
      <c r="D169" s="50"/>
      <c r="E169" s="50"/>
      <c r="F169" s="50"/>
      <c r="G169" s="60"/>
      <c r="H169" s="60"/>
      <c r="L169" s="50"/>
    </row>
    <row r="170" spans="1:12" s="51" customFormat="1" ht="12.75">
      <c r="A170" s="50"/>
      <c r="B170" s="50"/>
      <c r="C170" s="50"/>
      <c r="D170" s="50"/>
      <c r="E170" s="50"/>
      <c r="F170" s="50"/>
      <c r="G170" s="60"/>
      <c r="H170" s="60"/>
      <c r="L170" s="50"/>
    </row>
    <row r="171" spans="1:12" s="51" customFormat="1" ht="12.75">
      <c r="A171" s="50"/>
      <c r="B171" s="50"/>
      <c r="C171" s="50"/>
      <c r="D171" s="50"/>
      <c r="E171" s="50"/>
      <c r="F171" s="50"/>
      <c r="G171" s="60"/>
      <c r="H171" s="60"/>
      <c r="L171" s="50"/>
    </row>
    <row r="172" spans="1:12" s="51" customFormat="1" ht="12.75">
      <c r="A172" s="50"/>
      <c r="B172" s="50"/>
      <c r="C172" s="50"/>
      <c r="D172" s="50"/>
      <c r="E172" s="50"/>
      <c r="F172" s="50"/>
      <c r="G172" s="60"/>
      <c r="H172" s="60"/>
      <c r="L172" s="50"/>
    </row>
    <row r="173" spans="1:12" s="51" customFormat="1" ht="12.75">
      <c r="A173" s="50"/>
      <c r="B173" s="50"/>
      <c r="C173" s="50"/>
      <c r="D173" s="50"/>
      <c r="E173" s="50"/>
      <c r="F173" s="50"/>
      <c r="G173" s="60"/>
      <c r="H173" s="60"/>
      <c r="L173" s="50"/>
    </row>
    <row r="174" spans="1:12" s="51" customFormat="1" ht="12.75">
      <c r="A174" s="50"/>
      <c r="B174" s="50"/>
      <c r="C174" s="50"/>
      <c r="D174" s="50"/>
      <c r="E174" s="50"/>
      <c r="F174" s="50"/>
      <c r="G174" s="60"/>
      <c r="H174" s="60"/>
      <c r="L174" s="50"/>
    </row>
    <row r="175" spans="1:12" s="51" customFormat="1" ht="12.75">
      <c r="A175" s="50"/>
      <c r="B175" s="50"/>
      <c r="C175" s="50"/>
      <c r="D175" s="50"/>
      <c r="E175" s="50"/>
      <c r="F175" s="50"/>
      <c r="G175" s="60"/>
      <c r="H175" s="60"/>
      <c r="L175" s="50"/>
    </row>
    <row r="176" spans="1:12" s="51" customFormat="1" ht="12.75">
      <c r="A176" s="50"/>
      <c r="B176" s="50"/>
      <c r="C176" s="50"/>
      <c r="D176" s="50"/>
      <c r="E176" s="50"/>
      <c r="F176" s="50"/>
      <c r="G176" s="60"/>
      <c r="H176" s="60"/>
      <c r="L176" s="50"/>
    </row>
    <row r="177" spans="1:12" s="51" customFormat="1" ht="12.75">
      <c r="A177" s="50"/>
      <c r="B177" s="50"/>
      <c r="C177" s="50"/>
      <c r="D177" s="50"/>
      <c r="E177" s="50"/>
      <c r="F177" s="50"/>
      <c r="G177" s="60"/>
      <c r="H177" s="60"/>
      <c r="L177" s="50"/>
    </row>
    <row r="178" spans="1:12" s="51" customFormat="1" ht="12.75">
      <c r="A178" s="50"/>
      <c r="B178" s="50"/>
      <c r="C178" s="50"/>
      <c r="D178" s="50"/>
      <c r="E178" s="50"/>
      <c r="F178" s="50"/>
      <c r="G178" s="60"/>
      <c r="H178" s="60"/>
      <c r="L178" s="50"/>
    </row>
    <row r="179" spans="1:12" s="51" customFormat="1" ht="12.75">
      <c r="A179" s="50"/>
      <c r="B179" s="50"/>
      <c r="C179" s="50"/>
      <c r="D179" s="50"/>
      <c r="E179" s="50"/>
      <c r="F179" s="50"/>
      <c r="G179" s="60"/>
      <c r="H179" s="60"/>
      <c r="L179" s="50"/>
    </row>
    <row r="180" spans="1:12" s="51" customFormat="1" ht="12.75">
      <c r="A180" s="50"/>
      <c r="B180" s="50"/>
      <c r="C180" s="50"/>
      <c r="D180" s="50"/>
      <c r="E180" s="50"/>
      <c r="F180" s="50"/>
      <c r="G180" s="60"/>
      <c r="H180" s="60"/>
      <c r="L180" s="50"/>
    </row>
    <row r="181" spans="1:12" s="51" customFormat="1" ht="12.75">
      <c r="A181" s="50"/>
      <c r="B181" s="50"/>
      <c r="C181" s="50"/>
      <c r="D181" s="50"/>
      <c r="E181" s="50"/>
      <c r="F181" s="50"/>
      <c r="G181" s="60"/>
      <c r="H181" s="60"/>
      <c r="L181" s="50"/>
    </row>
    <row r="182" spans="1:12" s="51" customFormat="1" ht="12.75">
      <c r="A182" s="50"/>
      <c r="B182" s="50"/>
      <c r="C182" s="50"/>
      <c r="D182" s="50"/>
      <c r="E182" s="50"/>
      <c r="F182" s="50"/>
      <c r="G182" s="60"/>
      <c r="H182" s="60"/>
      <c r="L182" s="50"/>
    </row>
    <row r="183" spans="1:12" s="51" customFormat="1" ht="12.75">
      <c r="A183" s="50"/>
      <c r="B183" s="50"/>
      <c r="C183" s="50"/>
      <c r="D183" s="50"/>
      <c r="E183" s="50"/>
      <c r="F183" s="50"/>
      <c r="G183" s="60"/>
      <c r="H183" s="60"/>
      <c r="L183" s="50"/>
    </row>
    <row r="184" spans="1:12" s="51" customFormat="1" ht="12.75">
      <c r="A184" s="50"/>
      <c r="B184" s="50"/>
      <c r="C184" s="50"/>
      <c r="D184" s="50"/>
      <c r="E184" s="50"/>
      <c r="F184" s="50"/>
      <c r="G184" s="60"/>
      <c r="H184" s="60"/>
      <c r="L184" s="50"/>
    </row>
    <row r="185" spans="1:12" s="51" customFormat="1" ht="12.75">
      <c r="A185" s="50"/>
      <c r="B185" s="50"/>
      <c r="C185" s="50"/>
      <c r="D185" s="50"/>
      <c r="E185" s="50"/>
      <c r="F185" s="50"/>
      <c r="G185" s="60"/>
      <c r="H185" s="60"/>
      <c r="L185" s="50"/>
    </row>
    <row r="186" spans="1:12" s="51" customFormat="1" ht="12.75">
      <c r="A186" s="50"/>
      <c r="B186" s="50"/>
      <c r="C186" s="50"/>
      <c r="D186" s="50"/>
      <c r="E186" s="50"/>
      <c r="F186" s="50"/>
      <c r="G186" s="60"/>
      <c r="H186" s="60"/>
      <c r="L186" s="50"/>
    </row>
    <row r="187" spans="1:12" s="51" customFormat="1" ht="12.75">
      <c r="A187" s="50"/>
      <c r="B187" s="50"/>
      <c r="C187" s="50"/>
      <c r="D187" s="50"/>
      <c r="E187" s="50"/>
      <c r="F187" s="50"/>
      <c r="G187" s="60"/>
      <c r="H187" s="60"/>
      <c r="L187" s="50"/>
    </row>
    <row r="188" spans="1:12" s="51" customFormat="1" ht="12.75">
      <c r="A188" s="50"/>
      <c r="B188" s="50"/>
      <c r="C188" s="50"/>
      <c r="D188" s="50"/>
      <c r="E188" s="50"/>
      <c r="F188" s="50"/>
      <c r="G188" s="60"/>
      <c r="H188" s="60"/>
      <c r="L188" s="50"/>
    </row>
    <row r="189" spans="1:12" s="51" customFormat="1" ht="12.75">
      <c r="A189" s="50"/>
      <c r="B189" s="50"/>
      <c r="C189" s="50"/>
      <c r="D189" s="50"/>
      <c r="E189" s="50"/>
      <c r="F189" s="50"/>
      <c r="G189" s="60"/>
      <c r="H189" s="60"/>
      <c r="L189" s="50"/>
    </row>
    <row r="190" spans="1:12" s="51" customFormat="1" ht="12.75">
      <c r="A190" s="50"/>
      <c r="B190" s="50"/>
      <c r="C190" s="50"/>
      <c r="D190" s="50"/>
      <c r="E190" s="50"/>
      <c r="F190" s="50"/>
      <c r="G190" s="60"/>
      <c r="H190" s="60"/>
      <c r="L190" s="50"/>
    </row>
    <row r="191" spans="1:12" s="51" customFormat="1" ht="12.75">
      <c r="A191" s="50"/>
      <c r="B191" s="50"/>
      <c r="C191" s="50"/>
      <c r="D191" s="50"/>
      <c r="E191" s="50"/>
      <c r="F191" s="50"/>
      <c r="G191" s="60"/>
      <c r="H191" s="60"/>
      <c r="L191" s="50"/>
    </row>
    <row r="192" spans="1:12" s="51" customFormat="1" ht="12.75">
      <c r="A192" s="50"/>
      <c r="B192" s="50"/>
      <c r="C192" s="50"/>
      <c r="D192" s="50"/>
      <c r="E192" s="50"/>
      <c r="F192" s="50"/>
      <c r="G192" s="60"/>
      <c r="H192" s="60"/>
      <c r="L192" s="50"/>
    </row>
    <row r="193" spans="1:12" s="51" customFormat="1" ht="12.75">
      <c r="A193" s="50"/>
      <c r="B193" s="50"/>
      <c r="C193" s="50"/>
      <c r="D193" s="50"/>
      <c r="E193" s="50"/>
      <c r="F193" s="50"/>
      <c r="G193" s="60"/>
      <c r="H193" s="60"/>
      <c r="L193" s="50"/>
    </row>
    <row r="194" spans="1:12" s="51" customFormat="1" ht="12.75">
      <c r="A194" s="50"/>
      <c r="B194" s="50"/>
      <c r="C194" s="50"/>
      <c r="D194" s="50"/>
      <c r="E194" s="50"/>
      <c r="F194" s="50"/>
      <c r="G194" s="60"/>
      <c r="H194" s="60"/>
      <c r="L194" s="50"/>
    </row>
    <row r="195" spans="1:12" s="51" customFormat="1" ht="12.75">
      <c r="A195" s="50"/>
      <c r="B195" s="50"/>
      <c r="C195" s="50"/>
      <c r="D195" s="50"/>
      <c r="E195" s="50"/>
      <c r="F195" s="50"/>
      <c r="G195" s="60"/>
      <c r="H195" s="60"/>
      <c r="L195" s="50"/>
    </row>
    <row r="196" spans="1:12" s="51" customFormat="1" ht="12.75">
      <c r="A196" s="50"/>
      <c r="B196" s="50"/>
      <c r="C196" s="50"/>
      <c r="D196" s="50"/>
      <c r="E196" s="50"/>
      <c r="F196" s="50"/>
      <c r="G196" s="60"/>
      <c r="H196" s="60"/>
      <c r="L196" s="50"/>
    </row>
    <row r="197" spans="1:12" s="51" customFormat="1" ht="12.75">
      <c r="A197" s="50"/>
      <c r="B197" s="50"/>
      <c r="C197" s="50"/>
      <c r="D197" s="50"/>
      <c r="E197" s="50"/>
      <c r="F197" s="50"/>
      <c r="G197" s="60"/>
      <c r="H197" s="60"/>
      <c r="L197" s="50"/>
    </row>
    <row r="198" spans="1:12" s="51" customFormat="1" ht="12.75">
      <c r="A198" s="50"/>
      <c r="B198" s="50"/>
      <c r="C198" s="50"/>
      <c r="D198" s="50"/>
      <c r="E198" s="50"/>
      <c r="F198" s="50"/>
      <c r="G198" s="60"/>
      <c r="H198" s="60"/>
      <c r="L198" s="50"/>
    </row>
    <row r="199" spans="1:12" s="51" customFormat="1" ht="12.75">
      <c r="A199" s="50"/>
      <c r="B199" s="50"/>
      <c r="C199" s="50"/>
      <c r="D199" s="50"/>
      <c r="E199" s="50"/>
      <c r="F199" s="50"/>
      <c r="G199" s="60"/>
      <c r="H199" s="60"/>
      <c r="L199" s="50"/>
    </row>
    <row r="200" spans="1:12" s="51" customFormat="1" ht="12.75">
      <c r="A200" s="50"/>
      <c r="B200" s="50"/>
      <c r="C200" s="50"/>
      <c r="D200" s="50"/>
      <c r="E200" s="50"/>
      <c r="F200" s="50"/>
      <c r="G200" s="60"/>
      <c r="H200" s="60"/>
      <c r="L200" s="50"/>
    </row>
    <row r="201" spans="1:12" s="51" customFormat="1" ht="12.75">
      <c r="A201" s="50"/>
      <c r="B201" s="50"/>
      <c r="C201" s="50"/>
      <c r="D201" s="50"/>
      <c r="E201" s="50"/>
      <c r="F201" s="50"/>
      <c r="G201" s="60"/>
      <c r="H201" s="60"/>
      <c r="L201" s="50"/>
    </row>
    <row r="202" spans="1:12" s="51" customFormat="1" ht="12.75">
      <c r="A202" s="50"/>
      <c r="B202" s="50"/>
      <c r="C202" s="50"/>
      <c r="D202" s="50"/>
      <c r="E202" s="50"/>
      <c r="F202" s="50"/>
      <c r="G202" s="60"/>
      <c r="H202" s="60"/>
      <c r="L202" s="50"/>
    </row>
    <row r="203" spans="1:12" s="51" customFormat="1" ht="12.75">
      <c r="A203" s="50"/>
      <c r="B203" s="50"/>
      <c r="C203" s="50"/>
      <c r="D203" s="50"/>
      <c r="E203" s="50"/>
      <c r="F203" s="50"/>
      <c r="G203" s="60"/>
      <c r="H203" s="60"/>
      <c r="L203" s="50"/>
    </row>
    <row r="204" spans="1:12" s="51" customFormat="1" ht="12.75">
      <c r="A204" s="50"/>
      <c r="B204" s="50"/>
      <c r="C204" s="50"/>
      <c r="D204" s="50"/>
      <c r="E204" s="50"/>
      <c r="F204" s="50"/>
      <c r="G204" s="60"/>
      <c r="H204" s="60"/>
      <c r="L204" s="50"/>
    </row>
    <row r="205" spans="1:12" s="51" customFormat="1" ht="12.75">
      <c r="A205" s="50"/>
      <c r="B205" s="50"/>
      <c r="C205" s="50"/>
      <c r="D205" s="50"/>
      <c r="E205" s="50"/>
      <c r="F205" s="50"/>
      <c r="G205" s="60"/>
      <c r="H205" s="60"/>
      <c r="L205" s="50"/>
    </row>
    <row r="206" spans="1:12" s="51" customFormat="1" ht="12.75">
      <c r="A206" s="50"/>
      <c r="B206" s="50"/>
      <c r="C206" s="50"/>
      <c r="D206" s="50"/>
      <c r="E206" s="50"/>
      <c r="F206" s="50"/>
      <c r="G206" s="60"/>
      <c r="H206" s="60"/>
      <c r="L206" s="50"/>
    </row>
    <row r="207" spans="1:12" s="51" customFormat="1" ht="12.75">
      <c r="A207" s="50"/>
      <c r="B207" s="50"/>
      <c r="C207" s="50"/>
      <c r="D207" s="50"/>
      <c r="E207" s="50"/>
      <c r="F207" s="50"/>
      <c r="G207" s="60"/>
      <c r="H207" s="60"/>
      <c r="L207" s="50"/>
    </row>
    <row r="208" spans="1:12" s="51" customFormat="1" ht="12.75">
      <c r="A208" s="50"/>
      <c r="B208" s="50"/>
      <c r="C208" s="50"/>
      <c r="D208" s="50"/>
      <c r="E208" s="50"/>
      <c r="F208" s="50"/>
      <c r="G208" s="60"/>
      <c r="H208" s="60"/>
      <c r="L208" s="50"/>
    </row>
    <row r="209" spans="1:12" s="51" customFormat="1" ht="12.75">
      <c r="A209" s="50"/>
      <c r="B209" s="50"/>
      <c r="C209" s="50"/>
      <c r="D209" s="50"/>
      <c r="E209" s="50"/>
      <c r="F209" s="50"/>
      <c r="G209" s="60"/>
      <c r="H209" s="60"/>
      <c r="L209" s="50"/>
    </row>
    <row r="210" spans="1:12" s="51" customFormat="1" ht="12.75">
      <c r="A210" s="50"/>
      <c r="B210" s="50"/>
      <c r="C210" s="50"/>
      <c r="D210" s="50"/>
      <c r="E210" s="50"/>
      <c r="F210" s="50"/>
      <c r="G210" s="60"/>
      <c r="H210" s="60"/>
      <c r="L210" s="50"/>
    </row>
  </sheetData>
  <sheetProtection/>
  <mergeCells count="1">
    <mergeCell ref="B11:C11"/>
  </mergeCells>
  <printOptions/>
  <pageMargins left="0.7874015748031497" right="0.1968503937007874" top="0.7874015748031497" bottom="0.1968503937007874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1"/>
  <sheetViews>
    <sheetView zoomScale="80" zoomScaleNormal="80" zoomScalePageLayoutView="0" workbookViewId="0" topLeftCell="A1">
      <selection activeCell="G8" sqref="G8"/>
    </sheetView>
  </sheetViews>
  <sheetFormatPr defaultColWidth="9.140625" defaultRowHeight="12.75"/>
  <cols>
    <col min="1" max="1" width="8.28125" style="0" customWidth="1"/>
    <col min="2" max="2" width="33.8515625" style="0" customWidth="1"/>
    <col min="3" max="3" width="7.00390625" style="0" customWidth="1"/>
    <col min="4" max="4" width="7.7109375" style="0" customWidth="1"/>
    <col min="5" max="5" width="10.7109375" style="0" customWidth="1"/>
    <col min="6" max="6" width="9.28125" style="0" customWidth="1"/>
    <col min="7" max="7" width="10.57421875" style="0" customWidth="1"/>
    <col min="8" max="8" width="10.8515625" style="4" customWidth="1"/>
    <col min="9" max="9" width="16.140625" style="4" customWidth="1"/>
    <col min="10" max="10" width="13.28125" style="4" customWidth="1"/>
    <col min="11" max="11" width="16.00390625" style="0" customWidth="1"/>
    <col min="15" max="15" width="13.8515625" style="0" customWidth="1"/>
    <col min="16" max="16" width="14.8515625" style="0" customWidth="1"/>
  </cols>
  <sheetData>
    <row r="1" spans="1:19" ht="12.75">
      <c r="A1" s="22"/>
      <c r="B1" s="22"/>
      <c r="C1" s="22"/>
      <c r="D1" s="22"/>
      <c r="E1" s="22"/>
      <c r="F1" s="22"/>
      <c r="G1" s="22"/>
      <c r="H1" s="2"/>
      <c r="I1" s="6"/>
      <c r="J1" s="5"/>
      <c r="K1" s="3"/>
      <c r="M1" s="2"/>
      <c r="N1" s="2"/>
      <c r="O1" s="6"/>
      <c r="Q1" s="2"/>
      <c r="R1" s="2"/>
      <c r="S1" s="6"/>
    </row>
    <row r="2" spans="1:19" ht="12.75">
      <c r="A2" s="22"/>
      <c r="B2" s="22"/>
      <c r="C2" s="22"/>
      <c r="D2" s="22"/>
      <c r="E2" s="33" t="s">
        <v>198</v>
      </c>
      <c r="F2" s="22"/>
      <c r="G2" s="33"/>
      <c r="H2" s="2"/>
      <c r="I2" s="33"/>
      <c r="J2" s="22"/>
      <c r="K2" s="3"/>
      <c r="M2" s="2"/>
      <c r="N2" s="2"/>
      <c r="O2" s="6"/>
      <c r="Q2" s="2"/>
      <c r="R2" s="2"/>
      <c r="S2" s="6"/>
    </row>
    <row r="3" spans="1:19" ht="12.75">
      <c r="A3" s="22"/>
      <c r="B3" s="22"/>
      <c r="C3" s="22"/>
      <c r="D3" s="22"/>
      <c r="E3" s="22" t="s">
        <v>538</v>
      </c>
      <c r="F3" s="22"/>
      <c r="G3" s="30"/>
      <c r="I3" s="22"/>
      <c r="J3" s="22"/>
      <c r="K3" s="3"/>
      <c r="M3" s="4"/>
      <c r="N3" s="2"/>
      <c r="O3" s="2"/>
      <c r="Q3" s="4"/>
      <c r="R3" s="2"/>
      <c r="S3" s="2"/>
    </row>
    <row r="4" spans="1:19" ht="12.75">
      <c r="A4" s="22"/>
      <c r="B4" s="22"/>
      <c r="C4" s="22"/>
      <c r="D4" s="22"/>
      <c r="E4" s="22" t="s">
        <v>534</v>
      </c>
      <c r="F4" s="22"/>
      <c r="G4" s="22"/>
      <c r="H4" s="2"/>
      <c r="I4" s="22"/>
      <c r="J4" s="22"/>
      <c r="K4" s="3"/>
      <c r="M4" s="2"/>
      <c r="N4" s="7"/>
      <c r="O4" s="7"/>
      <c r="Q4" s="2"/>
      <c r="R4" s="7"/>
      <c r="S4" s="7"/>
    </row>
    <row r="5" spans="1:11" ht="12.75">
      <c r="A5" s="22"/>
      <c r="B5" s="22"/>
      <c r="C5" s="22"/>
      <c r="D5" s="22"/>
      <c r="E5" s="22" t="s">
        <v>535</v>
      </c>
      <c r="F5" s="22"/>
      <c r="G5" s="30"/>
      <c r="H5" s="29"/>
      <c r="I5" s="22"/>
      <c r="J5" s="22"/>
      <c r="K5" s="3"/>
    </row>
    <row r="6" spans="1:11" ht="12.75">
      <c r="A6" s="22"/>
      <c r="B6" s="22"/>
      <c r="C6" s="22"/>
      <c r="D6" s="22"/>
      <c r="F6" s="22"/>
      <c r="G6" s="22"/>
      <c r="H6" s="29"/>
      <c r="I6" s="22"/>
      <c r="J6" s="22"/>
      <c r="K6" s="3"/>
    </row>
    <row r="7" spans="1:11" ht="12.75">
      <c r="A7" s="22"/>
      <c r="B7" s="34"/>
      <c r="C7" s="34"/>
      <c r="D7" s="22"/>
      <c r="E7" s="22"/>
      <c r="F7" s="22"/>
      <c r="G7" s="22"/>
      <c r="H7" s="22"/>
      <c r="I7" s="27"/>
      <c r="J7" s="19"/>
      <c r="K7" s="3"/>
    </row>
    <row r="8" spans="1:19" ht="18">
      <c r="A8" s="22"/>
      <c r="B8" s="229" t="s">
        <v>158</v>
      </c>
      <c r="C8" s="229"/>
      <c r="D8" s="229"/>
      <c r="E8" s="229"/>
      <c r="F8" s="229"/>
      <c r="G8" s="39"/>
      <c r="H8" s="29"/>
      <c r="I8" s="27"/>
      <c r="J8" s="19"/>
      <c r="K8" s="3"/>
      <c r="M8" s="2"/>
      <c r="N8" s="2"/>
      <c r="O8" s="6"/>
      <c r="Q8" s="2"/>
      <c r="R8" s="2"/>
      <c r="S8" s="6"/>
    </row>
    <row r="9" spans="1:19" ht="18">
      <c r="A9" s="22"/>
      <c r="B9" s="229" t="s">
        <v>389</v>
      </c>
      <c r="C9" s="229"/>
      <c r="D9" s="229"/>
      <c r="E9" s="229"/>
      <c r="F9" s="229"/>
      <c r="G9" s="39"/>
      <c r="H9" s="31"/>
      <c r="I9" s="32"/>
      <c r="J9" s="18"/>
      <c r="K9" s="3"/>
      <c r="M9" s="2"/>
      <c r="N9" s="2"/>
      <c r="O9" s="6"/>
      <c r="Q9" s="2"/>
      <c r="R9" s="2"/>
      <c r="S9" s="6"/>
    </row>
    <row r="10" spans="1:19" ht="17.25" customHeight="1">
      <c r="A10" s="22"/>
      <c r="B10" s="230" t="s">
        <v>98</v>
      </c>
      <c r="C10" s="230"/>
      <c r="D10" s="230"/>
      <c r="E10" s="230"/>
      <c r="F10" s="230"/>
      <c r="G10" s="37"/>
      <c r="H10" s="27"/>
      <c r="I10" s="27"/>
      <c r="J10" s="19"/>
      <c r="K10" s="3"/>
      <c r="M10" s="2"/>
      <c r="N10" s="2"/>
      <c r="O10" s="2"/>
      <c r="Q10" s="2"/>
      <c r="R10" s="2"/>
      <c r="S10" s="2"/>
    </row>
    <row r="11" spans="1:19" ht="17.25" customHeight="1">
      <c r="A11" s="22"/>
      <c r="B11" s="37"/>
      <c r="C11" s="37"/>
      <c r="D11" s="37"/>
      <c r="E11" s="37"/>
      <c r="F11" s="37"/>
      <c r="G11" s="37"/>
      <c r="H11" s="27"/>
      <c r="I11" s="27"/>
      <c r="J11" s="19"/>
      <c r="K11" s="3"/>
      <c r="M11" s="2"/>
      <c r="N11" s="2"/>
      <c r="O11" s="2"/>
      <c r="Q11" s="2"/>
      <c r="R11" s="2"/>
      <c r="S11" s="2"/>
    </row>
    <row r="12" spans="1:11" ht="18" customHeight="1">
      <c r="A12" s="22"/>
      <c r="B12" s="22"/>
      <c r="C12" s="22"/>
      <c r="D12" s="22"/>
      <c r="E12" s="22"/>
      <c r="F12" s="22"/>
      <c r="G12" s="22"/>
      <c r="H12" s="7"/>
      <c r="I12" s="5"/>
      <c r="J12" s="5"/>
      <c r="K12" s="3"/>
    </row>
    <row r="13" spans="1:16" ht="77.25" customHeight="1">
      <c r="A13" s="35" t="s">
        <v>103</v>
      </c>
      <c r="B13" s="23" t="s">
        <v>116</v>
      </c>
      <c r="C13" s="23" t="s">
        <v>165</v>
      </c>
      <c r="D13" s="23" t="s">
        <v>124</v>
      </c>
      <c r="E13" s="23" t="s">
        <v>121</v>
      </c>
      <c r="F13" s="23" t="s">
        <v>125</v>
      </c>
      <c r="G13" s="36" t="s">
        <v>404</v>
      </c>
      <c r="H13"/>
      <c r="I13" s="40"/>
      <c r="J13" s="40"/>
      <c r="K13" s="3"/>
      <c r="L13" s="24"/>
      <c r="M13" s="24"/>
      <c r="N13" s="24"/>
      <c r="O13" s="24"/>
      <c r="P13" s="24"/>
    </row>
    <row r="14" spans="1:16" ht="28.5" customHeight="1">
      <c r="A14" s="174" t="s">
        <v>105</v>
      </c>
      <c r="B14" s="36" t="s">
        <v>417</v>
      </c>
      <c r="C14" s="36"/>
      <c r="D14" s="23"/>
      <c r="E14" s="23"/>
      <c r="F14" s="23"/>
      <c r="G14" s="26">
        <f>G15+G18</f>
        <v>4941.9</v>
      </c>
      <c r="H14"/>
      <c r="I14" s="40"/>
      <c r="J14" s="25"/>
      <c r="K14" s="3"/>
      <c r="L14" s="24"/>
      <c r="M14" s="24"/>
      <c r="N14" s="24"/>
      <c r="O14" s="24"/>
      <c r="P14" s="24"/>
    </row>
    <row r="15" spans="1:7" ht="48.75" customHeight="1">
      <c r="A15" s="174" t="s">
        <v>119</v>
      </c>
      <c r="B15" s="184" t="s">
        <v>291</v>
      </c>
      <c r="C15" s="117" t="s">
        <v>418</v>
      </c>
      <c r="D15" s="117" t="s">
        <v>161</v>
      </c>
      <c r="E15" s="117"/>
      <c r="F15" s="116"/>
      <c r="G15" s="26">
        <f>G16</f>
        <v>1043.9</v>
      </c>
    </row>
    <row r="16" spans="1:7" ht="30" customHeight="1">
      <c r="A16" s="202" t="s">
        <v>117</v>
      </c>
      <c r="B16" s="184" t="s">
        <v>164</v>
      </c>
      <c r="C16" s="117" t="s">
        <v>418</v>
      </c>
      <c r="D16" s="117" t="s">
        <v>161</v>
      </c>
      <c r="E16" s="117" t="s">
        <v>322</v>
      </c>
      <c r="F16" s="116"/>
      <c r="G16" s="26">
        <f>G17</f>
        <v>1043.9</v>
      </c>
    </row>
    <row r="17" spans="1:7" ht="74.25" customHeight="1">
      <c r="A17" s="119" t="s">
        <v>420</v>
      </c>
      <c r="B17" s="185" t="s">
        <v>523</v>
      </c>
      <c r="C17" s="125" t="s">
        <v>418</v>
      </c>
      <c r="D17" s="122" t="s">
        <v>161</v>
      </c>
      <c r="E17" s="121" t="s">
        <v>322</v>
      </c>
      <c r="F17" s="118" t="s">
        <v>519</v>
      </c>
      <c r="G17" s="41">
        <v>1043.9</v>
      </c>
    </row>
    <row r="18" spans="1:7" ht="59.25" customHeight="1">
      <c r="A18" s="174" t="s">
        <v>120</v>
      </c>
      <c r="B18" s="184" t="s">
        <v>323</v>
      </c>
      <c r="C18" s="117" t="s">
        <v>418</v>
      </c>
      <c r="D18" s="117" t="s">
        <v>144</v>
      </c>
      <c r="E18" s="117"/>
      <c r="F18" s="116"/>
      <c r="G18" s="26">
        <f>G19+G21+G23</f>
        <v>3898</v>
      </c>
    </row>
    <row r="19" spans="1:7" ht="45">
      <c r="A19" s="174" t="s">
        <v>122</v>
      </c>
      <c r="B19" s="184" t="s">
        <v>78</v>
      </c>
      <c r="C19" s="117" t="s">
        <v>418</v>
      </c>
      <c r="D19" s="117" t="s">
        <v>144</v>
      </c>
      <c r="E19" s="117" t="s">
        <v>324</v>
      </c>
      <c r="F19" s="116"/>
      <c r="G19" s="26">
        <f>G20</f>
        <v>897.1</v>
      </c>
    </row>
    <row r="20" spans="1:7" ht="77.25" customHeight="1">
      <c r="A20" s="119" t="s">
        <v>283</v>
      </c>
      <c r="B20" s="185" t="s">
        <v>523</v>
      </c>
      <c r="C20" s="125" t="s">
        <v>418</v>
      </c>
      <c r="D20" s="122" t="s">
        <v>144</v>
      </c>
      <c r="E20" s="121" t="s">
        <v>324</v>
      </c>
      <c r="F20" s="118" t="s">
        <v>519</v>
      </c>
      <c r="G20" s="41">
        <v>897.1</v>
      </c>
    </row>
    <row r="21" spans="1:7" ht="72" customHeight="1">
      <c r="A21" s="174" t="s">
        <v>123</v>
      </c>
      <c r="B21" s="184" t="s">
        <v>284</v>
      </c>
      <c r="C21" s="114" t="s">
        <v>418</v>
      </c>
      <c r="D21" s="114" t="s">
        <v>144</v>
      </c>
      <c r="E21" s="117" t="s">
        <v>77</v>
      </c>
      <c r="F21" s="116"/>
      <c r="G21" s="26">
        <f>G22</f>
        <v>110.4</v>
      </c>
    </row>
    <row r="22" spans="1:7" ht="71.25" customHeight="1">
      <c r="A22" s="176" t="s">
        <v>79</v>
      </c>
      <c r="B22" s="185" t="s">
        <v>523</v>
      </c>
      <c r="C22" s="125" t="s">
        <v>418</v>
      </c>
      <c r="D22" s="122" t="s">
        <v>144</v>
      </c>
      <c r="E22" s="121" t="s">
        <v>77</v>
      </c>
      <c r="F22" s="118" t="s">
        <v>519</v>
      </c>
      <c r="G22" s="41">
        <v>110.4</v>
      </c>
    </row>
    <row r="23" spans="1:7" ht="45">
      <c r="A23" s="174" t="s">
        <v>421</v>
      </c>
      <c r="B23" s="184" t="s">
        <v>325</v>
      </c>
      <c r="C23" s="114" t="s">
        <v>418</v>
      </c>
      <c r="D23" s="117" t="s">
        <v>144</v>
      </c>
      <c r="E23" s="117" t="s">
        <v>326</v>
      </c>
      <c r="F23" s="116"/>
      <c r="G23" s="26">
        <f>G24+G25+G26</f>
        <v>2890.5</v>
      </c>
    </row>
    <row r="24" spans="1:7" ht="72" customHeight="1">
      <c r="A24" s="119" t="s">
        <v>422</v>
      </c>
      <c r="B24" s="185" t="s">
        <v>523</v>
      </c>
      <c r="C24" s="125" t="s">
        <v>418</v>
      </c>
      <c r="D24" s="122" t="s">
        <v>144</v>
      </c>
      <c r="E24" s="121" t="s">
        <v>326</v>
      </c>
      <c r="F24" s="118" t="s">
        <v>519</v>
      </c>
      <c r="G24" s="41">
        <v>2082.9</v>
      </c>
    </row>
    <row r="25" spans="1:7" ht="30" customHeight="1">
      <c r="A25" s="119" t="s">
        <v>423</v>
      </c>
      <c r="B25" s="185" t="s">
        <v>525</v>
      </c>
      <c r="C25" s="125" t="s">
        <v>418</v>
      </c>
      <c r="D25" s="118" t="s">
        <v>144</v>
      </c>
      <c r="E25" s="118" t="s">
        <v>326</v>
      </c>
      <c r="F25" s="118" t="s">
        <v>521</v>
      </c>
      <c r="G25" s="41">
        <v>807.5</v>
      </c>
    </row>
    <row r="26" spans="1:7" ht="21.75" customHeight="1">
      <c r="A26" s="119" t="s">
        <v>424</v>
      </c>
      <c r="B26" s="185" t="s">
        <v>526</v>
      </c>
      <c r="C26" s="125" t="s">
        <v>418</v>
      </c>
      <c r="D26" s="118" t="s">
        <v>144</v>
      </c>
      <c r="E26" s="118" t="s">
        <v>326</v>
      </c>
      <c r="F26" s="118" t="s">
        <v>522</v>
      </c>
      <c r="G26" s="41">
        <v>0.1</v>
      </c>
    </row>
    <row r="27" spans="1:7" ht="56.25" customHeight="1">
      <c r="A27" s="174" t="s">
        <v>106</v>
      </c>
      <c r="B27" s="36" t="s">
        <v>407</v>
      </c>
      <c r="C27" s="114" t="s">
        <v>333</v>
      </c>
      <c r="D27" s="122"/>
      <c r="E27" s="118"/>
      <c r="F27" s="118"/>
      <c r="G27" s="26">
        <f>G28</f>
        <v>1700.6</v>
      </c>
    </row>
    <row r="28" spans="1:7" ht="30" customHeight="1">
      <c r="A28" s="114" t="s">
        <v>118</v>
      </c>
      <c r="B28" s="184" t="s">
        <v>332</v>
      </c>
      <c r="C28" s="114" t="s">
        <v>333</v>
      </c>
      <c r="D28" s="114" t="s">
        <v>334</v>
      </c>
      <c r="E28" s="116"/>
      <c r="F28" s="116"/>
      <c r="G28" s="26">
        <f>G29</f>
        <v>1700.6</v>
      </c>
    </row>
    <row r="29" spans="1:7" ht="39.75" customHeight="1">
      <c r="A29" s="114" t="s">
        <v>425</v>
      </c>
      <c r="B29" s="184" t="s">
        <v>335</v>
      </c>
      <c r="C29" s="114" t="s">
        <v>333</v>
      </c>
      <c r="D29" s="117" t="s">
        <v>334</v>
      </c>
      <c r="E29" s="116" t="s">
        <v>336</v>
      </c>
      <c r="F29" s="118"/>
      <c r="G29" s="26">
        <f>G30+G31</f>
        <v>1700.6</v>
      </c>
    </row>
    <row r="30" spans="1:7" ht="77.25" customHeight="1">
      <c r="A30" s="121" t="s">
        <v>101</v>
      </c>
      <c r="B30" s="185" t="s">
        <v>523</v>
      </c>
      <c r="C30" s="204">
        <v>902</v>
      </c>
      <c r="D30" s="122" t="s">
        <v>334</v>
      </c>
      <c r="E30" s="118" t="s">
        <v>336</v>
      </c>
      <c r="F30" s="118" t="s">
        <v>519</v>
      </c>
      <c r="G30" s="41">
        <v>1415</v>
      </c>
    </row>
    <row r="31" spans="1:7" ht="32.25" customHeight="1">
      <c r="A31" s="121" t="s">
        <v>302</v>
      </c>
      <c r="B31" s="185" t="s">
        <v>525</v>
      </c>
      <c r="C31" s="204">
        <v>902</v>
      </c>
      <c r="D31" s="122" t="s">
        <v>334</v>
      </c>
      <c r="E31" s="118" t="s">
        <v>336</v>
      </c>
      <c r="F31" s="118" t="s">
        <v>521</v>
      </c>
      <c r="G31" s="41">
        <v>285.6</v>
      </c>
    </row>
    <row r="32" spans="1:7" ht="28.5" customHeight="1">
      <c r="A32" s="174" t="s">
        <v>107</v>
      </c>
      <c r="B32" s="175" t="s">
        <v>419</v>
      </c>
      <c r="C32" s="125"/>
      <c r="D32" s="118"/>
      <c r="E32" s="118"/>
      <c r="F32" s="118"/>
      <c r="G32" s="26">
        <f>G33+G42+G47+G52+G57+G64+G67+G76+G79+G84+G87+G95+G98</f>
        <v>39450.399999999994</v>
      </c>
    </row>
    <row r="33" spans="1:7" ht="67.5">
      <c r="A33" s="179" t="s">
        <v>127</v>
      </c>
      <c r="B33" s="184" t="s">
        <v>285</v>
      </c>
      <c r="C33" s="114" t="s">
        <v>166</v>
      </c>
      <c r="D33" s="114" t="s">
        <v>151</v>
      </c>
      <c r="E33" s="114"/>
      <c r="F33" s="116"/>
      <c r="G33" s="26">
        <f>G34+G36+G40</f>
        <v>12237.5</v>
      </c>
    </row>
    <row r="34" spans="1:7" ht="24.75" customHeight="1">
      <c r="A34" s="202" t="s">
        <v>236</v>
      </c>
      <c r="B34" s="184" t="s">
        <v>64</v>
      </c>
      <c r="C34" s="114" t="s">
        <v>166</v>
      </c>
      <c r="D34" s="114" t="s">
        <v>151</v>
      </c>
      <c r="E34" s="117" t="s">
        <v>327</v>
      </c>
      <c r="F34" s="116"/>
      <c r="G34" s="26">
        <f>G35</f>
        <v>1007.1</v>
      </c>
    </row>
    <row r="35" spans="1:7" ht="71.25" customHeight="1">
      <c r="A35" s="119" t="s">
        <v>100</v>
      </c>
      <c r="B35" s="185" t="s">
        <v>523</v>
      </c>
      <c r="C35" s="125" t="s">
        <v>166</v>
      </c>
      <c r="D35" s="122" t="s">
        <v>151</v>
      </c>
      <c r="E35" s="121" t="s">
        <v>327</v>
      </c>
      <c r="F35" s="118" t="s">
        <v>519</v>
      </c>
      <c r="G35" s="41">
        <v>1007.1</v>
      </c>
    </row>
    <row r="36" spans="1:7" ht="38.25" customHeight="1">
      <c r="A36" s="202" t="s">
        <v>341</v>
      </c>
      <c r="B36" s="184" t="s">
        <v>328</v>
      </c>
      <c r="C36" s="125" t="s">
        <v>166</v>
      </c>
      <c r="D36" s="117" t="s">
        <v>151</v>
      </c>
      <c r="E36" s="117" t="s">
        <v>329</v>
      </c>
      <c r="F36" s="116"/>
      <c r="G36" s="26">
        <f>G37+G38+G39</f>
        <v>11225.1</v>
      </c>
    </row>
    <row r="37" spans="1:7" ht="75.75" customHeight="1">
      <c r="A37" s="119" t="s">
        <v>319</v>
      </c>
      <c r="B37" s="185" t="s">
        <v>523</v>
      </c>
      <c r="C37" s="125" t="s">
        <v>166</v>
      </c>
      <c r="D37" s="122" t="s">
        <v>151</v>
      </c>
      <c r="E37" s="121" t="s">
        <v>330</v>
      </c>
      <c r="F37" s="118" t="s">
        <v>519</v>
      </c>
      <c r="G37" s="41">
        <f>6889.3+786.3</f>
        <v>7675.6</v>
      </c>
    </row>
    <row r="38" spans="1:7" ht="31.5" customHeight="1">
      <c r="A38" s="119" t="s">
        <v>454</v>
      </c>
      <c r="B38" s="185" t="s">
        <v>525</v>
      </c>
      <c r="C38" s="125" t="s">
        <v>166</v>
      </c>
      <c r="D38" s="118" t="s">
        <v>151</v>
      </c>
      <c r="E38" s="118" t="s">
        <v>329</v>
      </c>
      <c r="F38" s="118" t="s">
        <v>521</v>
      </c>
      <c r="G38" s="41">
        <v>3403.1</v>
      </c>
    </row>
    <row r="39" spans="1:7" ht="21.75" customHeight="1">
      <c r="A39" s="119" t="s">
        <v>455</v>
      </c>
      <c r="B39" s="185" t="s">
        <v>526</v>
      </c>
      <c r="C39" s="125" t="s">
        <v>166</v>
      </c>
      <c r="D39" s="118" t="s">
        <v>151</v>
      </c>
      <c r="E39" s="118" t="s">
        <v>329</v>
      </c>
      <c r="F39" s="118" t="s">
        <v>522</v>
      </c>
      <c r="G39" s="41">
        <v>146.4</v>
      </c>
    </row>
    <row r="40" spans="1:7" ht="54" customHeight="1">
      <c r="A40" s="202" t="s">
        <v>456</v>
      </c>
      <c r="B40" s="184" t="s">
        <v>292</v>
      </c>
      <c r="C40" s="114" t="s">
        <v>166</v>
      </c>
      <c r="D40" s="114" t="s">
        <v>151</v>
      </c>
      <c r="E40" s="117" t="s">
        <v>331</v>
      </c>
      <c r="F40" s="118"/>
      <c r="G40" s="26">
        <f>G41</f>
        <v>5.3</v>
      </c>
    </row>
    <row r="41" spans="1:7" ht="36" customHeight="1">
      <c r="A41" s="119" t="s">
        <v>320</v>
      </c>
      <c r="B41" s="185" t="s">
        <v>525</v>
      </c>
      <c r="C41" s="125" t="s">
        <v>166</v>
      </c>
      <c r="D41" s="122" t="s">
        <v>151</v>
      </c>
      <c r="E41" s="118" t="s">
        <v>331</v>
      </c>
      <c r="F41" s="118" t="s">
        <v>521</v>
      </c>
      <c r="G41" s="41">
        <v>5.3</v>
      </c>
    </row>
    <row r="42" spans="1:7" ht="25.5" customHeight="1">
      <c r="A42" s="114" t="s">
        <v>408</v>
      </c>
      <c r="B42" s="184" t="s">
        <v>153</v>
      </c>
      <c r="C42" s="117" t="s">
        <v>166</v>
      </c>
      <c r="D42" s="117" t="s">
        <v>201</v>
      </c>
      <c r="E42" s="117"/>
      <c r="F42" s="118"/>
      <c r="G42" s="26">
        <f>G43+G45</f>
        <v>272</v>
      </c>
    </row>
    <row r="43" spans="1:7" ht="59.25" customHeight="1">
      <c r="A43" s="114" t="s">
        <v>411</v>
      </c>
      <c r="B43" s="184" t="s">
        <v>286</v>
      </c>
      <c r="C43" s="117" t="s">
        <v>166</v>
      </c>
      <c r="D43" s="117" t="s">
        <v>201</v>
      </c>
      <c r="E43" s="117" t="s">
        <v>337</v>
      </c>
      <c r="F43" s="123"/>
      <c r="G43" s="26">
        <f>G44</f>
        <v>200</v>
      </c>
    </row>
    <row r="44" spans="1:7" ht="48.75" customHeight="1">
      <c r="A44" s="122" t="s">
        <v>426</v>
      </c>
      <c r="B44" s="185" t="s">
        <v>527</v>
      </c>
      <c r="C44" s="125" t="s">
        <v>166</v>
      </c>
      <c r="D44" s="122" t="s">
        <v>201</v>
      </c>
      <c r="E44" s="118" t="s">
        <v>337</v>
      </c>
      <c r="F44" s="118" t="s">
        <v>528</v>
      </c>
      <c r="G44" s="41">
        <v>200</v>
      </c>
    </row>
    <row r="45" spans="1:7" ht="56.25">
      <c r="A45" s="114" t="s">
        <v>412</v>
      </c>
      <c r="B45" s="184" t="s">
        <v>287</v>
      </c>
      <c r="C45" s="117" t="s">
        <v>166</v>
      </c>
      <c r="D45" s="117" t="s">
        <v>201</v>
      </c>
      <c r="E45" s="117" t="s">
        <v>338</v>
      </c>
      <c r="F45" s="123"/>
      <c r="G45" s="26">
        <f>G46</f>
        <v>72</v>
      </c>
    </row>
    <row r="46" spans="1:7" ht="20.25" customHeight="1">
      <c r="A46" s="121" t="s">
        <v>413</v>
      </c>
      <c r="B46" s="185" t="s">
        <v>526</v>
      </c>
      <c r="C46" s="125" t="s">
        <v>166</v>
      </c>
      <c r="D46" s="122" t="s">
        <v>201</v>
      </c>
      <c r="E46" s="118" t="s">
        <v>338</v>
      </c>
      <c r="F46" s="118" t="s">
        <v>522</v>
      </c>
      <c r="G46" s="41">
        <v>72</v>
      </c>
    </row>
    <row r="47" spans="1:7" ht="50.25" customHeight="1">
      <c r="A47" s="114" t="s">
        <v>409</v>
      </c>
      <c r="B47" s="184" t="s">
        <v>204</v>
      </c>
      <c r="C47" s="114" t="s">
        <v>166</v>
      </c>
      <c r="D47" s="114" t="s">
        <v>145</v>
      </c>
      <c r="E47" s="116"/>
      <c r="F47" s="123"/>
      <c r="G47" s="26">
        <f>G48+G50</f>
        <v>55</v>
      </c>
    </row>
    <row r="48" spans="1:7" ht="41.25" customHeight="1">
      <c r="A48" s="174" t="s">
        <v>410</v>
      </c>
      <c r="B48" s="184" t="s">
        <v>110</v>
      </c>
      <c r="C48" s="114" t="s">
        <v>166</v>
      </c>
      <c r="D48" s="114" t="s">
        <v>145</v>
      </c>
      <c r="E48" s="116" t="s">
        <v>209</v>
      </c>
      <c r="F48" s="123"/>
      <c r="G48" s="26">
        <f>G49</f>
        <v>30</v>
      </c>
    </row>
    <row r="49" spans="1:7" ht="28.5" customHeight="1">
      <c r="A49" s="119" t="s">
        <v>427</v>
      </c>
      <c r="B49" s="185" t="s">
        <v>525</v>
      </c>
      <c r="C49" s="125" t="s">
        <v>166</v>
      </c>
      <c r="D49" s="118" t="s">
        <v>145</v>
      </c>
      <c r="E49" s="118" t="s">
        <v>209</v>
      </c>
      <c r="F49" s="118" t="s">
        <v>521</v>
      </c>
      <c r="G49" s="41">
        <v>30</v>
      </c>
    </row>
    <row r="50" spans="1:7" ht="56.25">
      <c r="A50" s="174" t="s">
        <v>428</v>
      </c>
      <c r="B50" s="184" t="s">
        <v>225</v>
      </c>
      <c r="C50" s="114" t="s">
        <v>166</v>
      </c>
      <c r="D50" s="114" t="s">
        <v>145</v>
      </c>
      <c r="E50" s="116" t="s">
        <v>250</v>
      </c>
      <c r="F50" s="123"/>
      <c r="G50" s="26">
        <f>G51</f>
        <v>25</v>
      </c>
    </row>
    <row r="51" spans="1:7" ht="40.5" customHeight="1">
      <c r="A51" s="119" t="s">
        <v>429</v>
      </c>
      <c r="B51" s="185" t="s">
        <v>525</v>
      </c>
      <c r="C51" s="125" t="s">
        <v>166</v>
      </c>
      <c r="D51" s="118" t="s">
        <v>145</v>
      </c>
      <c r="E51" s="118" t="s">
        <v>250</v>
      </c>
      <c r="F51" s="118" t="s">
        <v>521</v>
      </c>
      <c r="G51" s="41">
        <v>25</v>
      </c>
    </row>
    <row r="52" spans="1:7" ht="15">
      <c r="A52" s="114" t="s">
        <v>430</v>
      </c>
      <c r="B52" s="184" t="s">
        <v>305</v>
      </c>
      <c r="C52" s="114" t="s">
        <v>166</v>
      </c>
      <c r="D52" s="114" t="s">
        <v>299</v>
      </c>
      <c r="E52" s="122"/>
      <c r="F52" s="180"/>
      <c r="G52" s="173">
        <f>G53+G55</f>
        <v>225.7</v>
      </c>
    </row>
    <row r="53" spans="1:7" ht="45">
      <c r="A53" s="114" t="s">
        <v>431</v>
      </c>
      <c r="B53" s="184" t="s">
        <v>339</v>
      </c>
      <c r="C53" s="114" t="s">
        <v>166</v>
      </c>
      <c r="D53" s="114" t="s">
        <v>299</v>
      </c>
      <c r="E53" s="117" t="s">
        <v>340</v>
      </c>
      <c r="F53" s="180"/>
      <c r="G53" s="173">
        <f>G54</f>
        <v>110.6</v>
      </c>
    </row>
    <row r="54" spans="1:7" ht="30.75" customHeight="1">
      <c r="A54" s="119" t="s">
        <v>432</v>
      </c>
      <c r="B54" s="185" t="s">
        <v>525</v>
      </c>
      <c r="C54" s="125" t="s">
        <v>166</v>
      </c>
      <c r="D54" s="122" t="s">
        <v>299</v>
      </c>
      <c r="E54" s="122" t="s">
        <v>340</v>
      </c>
      <c r="F54" s="118" t="s">
        <v>521</v>
      </c>
      <c r="G54" s="178">
        <v>110.6</v>
      </c>
    </row>
    <row r="55" spans="1:7" ht="21" customHeight="1">
      <c r="A55" s="114" t="s">
        <v>433</v>
      </c>
      <c r="B55" s="184" t="s">
        <v>342</v>
      </c>
      <c r="C55" s="114" t="s">
        <v>166</v>
      </c>
      <c r="D55" s="114" t="s">
        <v>299</v>
      </c>
      <c r="E55" s="117" t="s">
        <v>343</v>
      </c>
      <c r="F55" s="180"/>
      <c r="G55" s="173">
        <f>G56</f>
        <v>115.1</v>
      </c>
    </row>
    <row r="56" spans="1:7" ht="33.75" customHeight="1">
      <c r="A56" s="119" t="s">
        <v>434</v>
      </c>
      <c r="B56" s="185" t="s">
        <v>525</v>
      </c>
      <c r="C56" s="125" t="s">
        <v>166</v>
      </c>
      <c r="D56" s="122" t="s">
        <v>299</v>
      </c>
      <c r="E56" s="122" t="s">
        <v>343</v>
      </c>
      <c r="F56" s="118" t="s">
        <v>521</v>
      </c>
      <c r="G56" s="178">
        <v>115.1</v>
      </c>
    </row>
    <row r="57" spans="1:7" ht="17.25" customHeight="1">
      <c r="A57" s="114" t="s">
        <v>435</v>
      </c>
      <c r="B57" s="184" t="s">
        <v>15</v>
      </c>
      <c r="C57" s="117" t="s">
        <v>166</v>
      </c>
      <c r="D57" s="117" t="s">
        <v>14</v>
      </c>
      <c r="E57" s="124"/>
      <c r="F57" s="120"/>
      <c r="G57" s="26">
        <f>G58+G60+G62</f>
        <v>6000</v>
      </c>
    </row>
    <row r="58" spans="1:7" ht="26.25" customHeight="1">
      <c r="A58" s="114" t="s">
        <v>436</v>
      </c>
      <c r="B58" s="184" t="s">
        <v>345</v>
      </c>
      <c r="C58" s="117" t="s">
        <v>166</v>
      </c>
      <c r="D58" s="117" t="s">
        <v>14</v>
      </c>
      <c r="E58" s="186">
        <v>6000100</v>
      </c>
      <c r="F58" s="120"/>
      <c r="G58" s="26">
        <f>G59</f>
        <v>2170</v>
      </c>
    </row>
    <row r="59" spans="1:7" ht="36" customHeight="1">
      <c r="A59" s="119" t="s">
        <v>437</v>
      </c>
      <c r="B59" s="185" t="s">
        <v>525</v>
      </c>
      <c r="C59" s="122" t="s">
        <v>166</v>
      </c>
      <c r="D59" s="122" t="s">
        <v>14</v>
      </c>
      <c r="E59" s="187">
        <v>6000100</v>
      </c>
      <c r="F59" s="118" t="s">
        <v>521</v>
      </c>
      <c r="G59" s="41">
        <v>2170</v>
      </c>
    </row>
    <row r="60" spans="1:7" ht="28.5" customHeight="1">
      <c r="A60" s="114" t="s">
        <v>438</v>
      </c>
      <c r="B60" s="184" t="s">
        <v>318</v>
      </c>
      <c r="C60" s="117" t="s">
        <v>166</v>
      </c>
      <c r="D60" s="117" t="s">
        <v>14</v>
      </c>
      <c r="E60" s="186">
        <v>6000300</v>
      </c>
      <c r="F60" s="120"/>
      <c r="G60" s="26">
        <f>G61</f>
        <v>1870</v>
      </c>
    </row>
    <row r="61" spans="1:7" ht="34.5" customHeight="1">
      <c r="A61" s="119" t="s">
        <v>439</v>
      </c>
      <c r="B61" s="185" t="s">
        <v>525</v>
      </c>
      <c r="C61" s="122" t="s">
        <v>166</v>
      </c>
      <c r="D61" s="122" t="s">
        <v>14</v>
      </c>
      <c r="E61" s="187">
        <v>6000300</v>
      </c>
      <c r="F61" s="118" t="s">
        <v>521</v>
      </c>
      <c r="G61" s="41">
        <v>1870</v>
      </c>
    </row>
    <row r="62" spans="1:7" ht="26.25" customHeight="1">
      <c r="A62" s="114" t="s">
        <v>440</v>
      </c>
      <c r="B62" s="184" t="s">
        <v>321</v>
      </c>
      <c r="C62" s="117" t="s">
        <v>166</v>
      </c>
      <c r="D62" s="117" t="s">
        <v>14</v>
      </c>
      <c r="E62" s="186">
        <v>6000400</v>
      </c>
      <c r="F62" s="123"/>
      <c r="G62" s="26">
        <f>G63</f>
        <v>1960</v>
      </c>
    </row>
    <row r="63" spans="1:7" ht="33.75" customHeight="1">
      <c r="A63" s="119" t="s">
        <v>441</v>
      </c>
      <c r="B63" s="185" t="s">
        <v>525</v>
      </c>
      <c r="C63" s="125" t="s">
        <v>166</v>
      </c>
      <c r="D63" s="125" t="s">
        <v>14</v>
      </c>
      <c r="E63" s="187">
        <v>6000400</v>
      </c>
      <c r="F63" s="118" t="s">
        <v>521</v>
      </c>
      <c r="G63" s="41">
        <v>1960</v>
      </c>
    </row>
    <row r="64" spans="1:7" ht="40.5" customHeight="1">
      <c r="A64" s="114" t="s">
        <v>442</v>
      </c>
      <c r="B64" s="184" t="s">
        <v>315</v>
      </c>
      <c r="C64" s="117" t="s">
        <v>166</v>
      </c>
      <c r="D64" s="117" t="s">
        <v>314</v>
      </c>
      <c r="E64" s="117"/>
      <c r="F64" s="118"/>
      <c r="G64" s="26">
        <f>G65</f>
        <v>207</v>
      </c>
    </row>
    <row r="65" spans="1:7" ht="112.5">
      <c r="A65" s="114" t="s">
        <v>443</v>
      </c>
      <c r="B65" s="188" t="s">
        <v>317</v>
      </c>
      <c r="C65" s="117" t="s">
        <v>166</v>
      </c>
      <c r="D65" s="117" t="s">
        <v>314</v>
      </c>
      <c r="E65" s="117" t="s">
        <v>316</v>
      </c>
      <c r="F65" s="118"/>
      <c r="G65" s="26">
        <f>G66</f>
        <v>207</v>
      </c>
    </row>
    <row r="66" spans="1:7" ht="33.75" customHeight="1">
      <c r="A66" s="118" t="s">
        <v>444</v>
      </c>
      <c r="B66" s="185" t="s">
        <v>525</v>
      </c>
      <c r="C66" s="122" t="s">
        <v>166</v>
      </c>
      <c r="D66" s="122" t="s">
        <v>314</v>
      </c>
      <c r="E66" s="122" t="s">
        <v>316</v>
      </c>
      <c r="F66" s="118" t="s">
        <v>521</v>
      </c>
      <c r="G66" s="41">
        <f>40+122+45</f>
        <v>207</v>
      </c>
    </row>
    <row r="67" spans="1:7" ht="22.5">
      <c r="A67" s="114" t="s">
        <v>445</v>
      </c>
      <c r="B67" s="184" t="s">
        <v>149</v>
      </c>
      <c r="C67" s="117"/>
      <c r="D67" s="117" t="s">
        <v>148</v>
      </c>
      <c r="E67" s="117"/>
      <c r="F67" s="118"/>
      <c r="G67" s="26">
        <f>G68+G72+G74</f>
        <v>10091</v>
      </c>
    </row>
    <row r="68" spans="1:7" ht="35.25" customHeight="1">
      <c r="A68" s="114" t="s">
        <v>446</v>
      </c>
      <c r="B68" s="188" t="s">
        <v>347</v>
      </c>
      <c r="C68" s="117" t="s">
        <v>166</v>
      </c>
      <c r="D68" s="117" t="s">
        <v>148</v>
      </c>
      <c r="E68" s="117" t="s">
        <v>348</v>
      </c>
      <c r="F68" s="118"/>
      <c r="G68" s="26">
        <f>G69+G70+G71</f>
        <v>9858</v>
      </c>
    </row>
    <row r="69" spans="1:7" ht="71.25" customHeight="1">
      <c r="A69" s="118" t="s">
        <v>447</v>
      </c>
      <c r="B69" s="223" t="s">
        <v>520</v>
      </c>
      <c r="C69" s="125" t="s">
        <v>166</v>
      </c>
      <c r="D69" s="122" t="s">
        <v>148</v>
      </c>
      <c r="E69" s="118" t="s">
        <v>348</v>
      </c>
      <c r="F69" s="118" t="s">
        <v>519</v>
      </c>
      <c r="G69" s="41">
        <v>7916.9</v>
      </c>
    </row>
    <row r="70" spans="1:7" ht="32.25" customHeight="1">
      <c r="A70" s="118" t="s">
        <v>448</v>
      </c>
      <c r="B70" s="185" t="s">
        <v>525</v>
      </c>
      <c r="C70" s="125" t="s">
        <v>166</v>
      </c>
      <c r="D70" s="122" t="s">
        <v>148</v>
      </c>
      <c r="E70" s="118" t="s">
        <v>348</v>
      </c>
      <c r="F70" s="118" t="s">
        <v>521</v>
      </c>
      <c r="G70" s="41">
        <v>1936.1</v>
      </c>
    </row>
    <row r="71" spans="1:7" ht="22.5" customHeight="1">
      <c r="A71" s="118" t="s">
        <v>449</v>
      </c>
      <c r="B71" s="185" t="s">
        <v>526</v>
      </c>
      <c r="C71" s="125" t="s">
        <v>166</v>
      </c>
      <c r="D71" s="122" t="s">
        <v>148</v>
      </c>
      <c r="E71" s="118" t="s">
        <v>348</v>
      </c>
      <c r="F71" s="118" t="s">
        <v>522</v>
      </c>
      <c r="G71" s="41">
        <v>5</v>
      </c>
    </row>
    <row r="72" spans="1:7" ht="27" customHeight="1">
      <c r="A72" s="114" t="s">
        <v>450</v>
      </c>
      <c r="B72" s="184" t="s">
        <v>130</v>
      </c>
      <c r="C72" s="114" t="s">
        <v>166</v>
      </c>
      <c r="D72" s="114" t="s">
        <v>148</v>
      </c>
      <c r="E72" s="117" t="s">
        <v>350</v>
      </c>
      <c r="F72" s="118"/>
      <c r="G72" s="26">
        <f>G73</f>
        <v>129</v>
      </c>
    </row>
    <row r="73" spans="1:7" ht="31.5" customHeight="1">
      <c r="A73" s="118" t="s">
        <v>451</v>
      </c>
      <c r="B73" s="185" t="s">
        <v>525</v>
      </c>
      <c r="C73" s="125" t="s">
        <v>166</v>
      </c>
      <c r="D73" s="122" t="s">
        <v>148</v>
      </c>
      <c r="E73" s="118" t="s">
        <v>350</v>
      </c>
      <c r="F73" s="118" t="s">
        <v>521</v>
      </c>
      <c r="G73" s="41">
        <v>129</v>
      </c>
    </row>
    <row r="74" spans="1:7" ht="45">
      <c r="A74" s="114" t="s">
        <v>452</v>
      </c>
      <c r="B74" s="184" t="s">
        <v>353</v>
      </c>
      <c r="C74" s="114" t="s">
        <v>166</v>
      </c>
      <c r="D74" s="114" t="s">
        <v>148</v>
      </c>
      <c r="E74" s="117" t="s">
        <v>354</v>
      </c>
      <c r="F74" s="116"/>
      <c r="G74" s="26">
        <f>G75</f>
        <v>104</v>
      </c>
    </row>
    <row r="75" spans="1:7" ht="37.5" customHeight="1">
      <c r="A75" s="118" t="s">
        <v>453</v>
      </c>
      <c r="B75" s="185" t="s">
        <v>525</v>
      </c>
      <c r="C75" s="125" t="s">
        <v>166</v>
      </c>
      <c r="D75" s="122" t="s">
        <v>148</v>
      </c>
      <c r="E75" s="118" t="s">
        <v>354</v>
      </c>
      <c r="F75" s="118" t="s">
        <v>521</v>
      </c>
      <c r="G75" s="41">
        <f>74+30</f>
        <v>104</v>
      </c>
    </row>
    <row r="76" spans="1:7" ht="22.5">
      <c r="A76" s="114" t="s">
        <v>457</v>
      </c>
      <c r="B76" s="184" t="s">
        <v>357</v>
      </c>
      <c r="C76" s="125"/>
      <c r="D76" s="114" t="s">
        <v>358</v>
      </c>
      <c r="E76" s="118"/>
      <c r="F76" s="118"/>
      <c r="G76" s="26">
        <f>G77</f>
        <v>1846</v>
      </c>
    </row>
    <row r="77" spans="1:7" ht="36.75" customHeight="1">
      <c r="A77" s="114" t="s">
        <v>458</v>
      </c>
      <c r="B77" s="184" t="s">
        <v>360</v>
      </c>
      <c r="C77" s="114" t="s">
        <v>166</v>
      </c>
      <c r="D77" s="114" t="s">
        <v>358</v>
      </c>
      <c r="E77" s="117" t="s">
        <v>361</v>
      </c>
      <c r="F77" s="116"/>
      <c r="G77" s="26">
        <f>G78</f>
        <v>1846</v>
      </c>
    </row>
    <row r="78" spans="1:7" ht="29.25" customHeight="1">
      <c r="A78" s="118" t="s">
        <v>459</v>
      </c>
      <c r="B78" s="185" t="s">
        <v>525</v>
      </c>
      <c r="C78" s="125" t="s">
        <v>166</v>
      </c>
      <c r="D78" s="122" t="s">
        <v>358</v>
      </c>
      <c r="E78" s="118" t="s">
        <v>361</v>
      </c>
      <c r="F78" s="118" t="s">
        <v>521</v>
      </c>
      <c r="G78" s="41">
        <f>1776+70</f>
        <v>1846</v>
      </c>
    </row>
    <row r="79" spans="1:7" ht="15">
      <c r="A79" s="114" t="s">
        <v>460</v>
      </c>
      <c r="B79" s="184" t="s">
        <v>156</v>
      </c>
      <c r="C79" s="125" t="s">
        <v>166</v>
      </c>
      <c r="D79" s="114" t="s">
        <v>147</v>
      </c>
      <c r="E79" s="114"/>
      <c r="F79" s="116"/>
      <c r="G79" s="26">
        <f>G80+G82</f>
        <v>3210</v>
      </c>
    </row>
    <row r="80" spans="1:7" ht="51" customHeight="1">
      <c r="A80" s="114" t="s">
        <v>461</v>
      </c>
      <c r="B80" s="184" t="s">
        <v>363</v>
      </c>
      <c r="C80" s="125" t="s">
        <v>166</v>
      </c>
      <c r="D80" s="114" t="s">
        <v>147</v>
      </c>
      <c r="E80" s="117" t="s">
        <v>364</v>
      </c>
      <c r="F80" s="116"/>
      <c r="G80" s="26">
        <f>G81</f>
        <v>3035</v>
      </c>
    </row>
    <row r="81" spans="1:7" ht="32.25" customHeight="1">
      <c r="A81" s="118" t="s">
        <v>462</v>
      </c>
      <c r="B81" s="185" t="s">
        <v>525</v>
      </c>
      <c r="C81" s="125" t="s">
        <v>166</v>
      </c>
      <c r="D81" s="122" t="s">
        <v>147</v>
      </c>
      <c r="E81" s="118" t="s">
        <v>366</v>
      </c>
      <c r="F81" s="118" t="s">
        <v>521</v>
      </c>
      <c r="G81" s="41">
        <v>3035</v>
      </c>
    </row>
    <row r="82" spans="1:7" ht="51" customHeight="1">
      <c r="A82" s="114" t="s">
        <v>463</v>
      </c>
      <c r="B82" s="184" t="s">
        <v>288</v>
      </c>
      <c r="C82" s="125" t="s">
        <v>166</v>
      </c>
      <c r="D82" s="114" t="s">
        <v>147</v>
      </c>
      <c r="E82" s="117" t="s">
        <v>368</v>
      </c>
      <c r="F82" s="116"/>
      <c r="G82" s="26">
        <f>G83</f>
        <v>175</v>
      </c>
    </row>
    <row r="83" spans="1:7" ht="33" customHeight="1">
      <c r="A83" s="118" t="s">
        <v>464</v>
      </c>
      <c r="B83" s="185" t="s">
        <v>525</v>
      </c>
      <c r="C83" s="125" t="s">
        <v>166</v>
      </c>
      <c r="D83" s="122" t="s">
        <v>147</v>
      </c>
      <c r="E83" s="118" t="s">
        <v>368</v>
      </c>
      <c r="F83" s="118" t="s">
        <v>521</v>
      </c>
      <c r="G83" s="41">
        <v>175</v>
      </c>
    </row>
    <row r="84" spans="1:7" ht="25.5" customHeight="1">
      <c r="A84" s="114" t="s">
        <v>465</v>
      </c>
      <c r="B84" s="184" t="s">
        <v>227</v>
      </c>
      <c r="C84" s="117" t="s">
        <v>166</v>
      </c>
      <c r="D84" s="117" t="s">
        <v>228</v>
      </c>
      <c r="E84" s="117"/>
      <c r="F84" s="116"/>
      <c r="G84" s="26">
        <f>G85</f>
        <v>1073.6</v>
      </c>
    </row>
    <row r="85" spans="1:7" ht="48.75" customHeight="1">
      <c r="A85" s="114" t="s">
        <v>466</v>
      </c>
      <c r="B85" s="184" t="s">
        <v>229</v>
      </c>
      <c r="C85" s="117" t="s">
        <v>166</v>
      </c>
      <c r="D85" s="117" t="s">
        <v>228</v>
      </c>
      <c r="E85" s="117" t="s">
        <v>370</v>
      </c>
      <c r="F85" s="116"/>
      <c r="G85" s="26">
        <f>G86</f>
        <v>1073.6</v>
      </c>
    </row>
    <row r="86" spans="1:7" ht="28.5" customHeight="1">
      <c r="A86" s="118" t="s">
        <v>467</v>
      </c>
      <c r="B86" s="185" t="s">
        <v>529</v>
      </c>
      <c r="C86" s="125" t="s">
        <v>166</v>
      </c>
      <c r="D86" s="122" t="s">
        <v>228</v>
      </c>
      <c r="E86" s="118" t="s">
        <v>370</v>
      </c>
      <c r="F86" s="118" t="s">
        <v>524</v>
      </c>
      <c r="G86" s="41">
        <v>1073.6</v>
      </c>
    </row>
    <row r="87" spans="1:7" ht="22.5" customHeight="1">
      <c r="A87" s="114" t="s">
        <v>468</v>
      </c>
      <c r="B87" s="184" t="s">
        <v>16</v>
      </c>
      <c r="C87" s="125" t="s">
        <v>166</v>
      </c>
      <c r="D87" s="114" t="s">
        <v>157</v>
      </c>
      <c r="E87" s="118"/>
      <c r="F87" s="118"/>
      <c r="G87" s="26">
        <f>G88+G91+G93</f>
        <v>2991.6000000000004</v>
      </c>
    </row>
    <row r="88" spans="1:7" ht="40.5" customHeight="1">
      <c r="A88" s="114" t="s">
        <v>469</v>
      </c>
      <c r="B88" s="184" t="s">
        <v>289</v>
      </c>
      <c r="C88" s="114" t="s">
        <v>166</v>
      </c>
      <c r="D88" s="114" t="s">
        <v>157</v>
      </c>
      <c r="E88" s="117" t="s">
        <v>371</v>
      </c>
      <c r="F88" s="120"/>
      <c r="G88" s="26">
        <f>G89+G90</f>
        <v>1355.3999999999999</v>
      </c>
    </row>
    <row r="89" spans="1:7" ht="72" customHeight="1">
      <c r="A89" s="118" t="s">
        <v>470</v>
      </c>
      <c r="B89" s="223" t="s">
        <v>520</v>
      </c>
      <c r="C89" s="125" t="s">
        <v>166</v>
      </c>
      <c r="D89" s="122" t="s">
        <v>157</v>
      </c>
      <c r="E89" s="118" t="s">
        <v>371</v>
      </c>
      <c r="F89" s="224">
        <v>100</v>
      </c>
      <c r="G89" s="41">
        <v>1259.8</v>
      </c>
    </row>
    <row r="90" spans="1:9" ht="33.75" customHeight="1">
      <c r="A90" s="118" t="s">
        <v>530</v>
      </c>
      <c r="B90" s="185" t="s">
        <v>525</v>
      </c>
      <c r="C90" s="125" t="s">
        <v>166</v>
      </c>
      <c r="D90" s="122" t="s">
        <v>157</v>
      </c>
      <c r="E90" s="118" t="s">
        <v>371</v>
      </c>
      <c r="F90" s="224">
        <v>200</v>
      </c>
      <c r="G90" s="41">
        <v>95.6</v>
      </c>
      <c r="H90" s="5"/>
      <c r="I90" s="5"/>
    </row>
    <row r="91" spans="1:9" ht="28.5" customHeight="1">
      <c r="A91" s="114" t="s">
        <v>476</v>
      </c>
      <c r="B91" s="184" t="s">
        <v>374</v>
      </c>
      <c r="C91" s="114" t="s">
        <v>166</v>
      </c>
      <c r="D91" s="114" t="s">
        <v>157</v>
      </c>
      <c r="E91" s="117" t="s">
        <v>375</v>
      </c>
      <c r="F91" s="120"/>
      <c r="G91" s="26">
        <f>G92</f>
        <v>1273.9</v>
      </c>
      <c r="H91" s="5"/>
      <c r="I91" s="5"/>
    </row>
    <row r="92" spans="1:9" ht="24" customHeight="1">
      <c r="A92" s="118" t="s">
        <v>477</v>
      </c>
      <c r="B92" s="185" t="s">
        <v>529</v>
      </c>
      <c r="C92" s="125" t="s">
        <v>166</v>
      </c>
      <c r="D92" s="122" t="s">
        <v>157</v>
      </c>
      <c r="E92" s="118" t="s">
        <v>375</v>
      </c>
      <c r="F92" s="118" t="s">
        <v>524</v>
      </c>
      <c r="G92" s="41">
        <v>1273.9</v>
      </c>
      <c r="H92" s="225"/>
      <c r="I92" s="5"/>
    </row>
    <row r="93" spans="1:9" ht="29.25" customHeight="1">
      <c r="A93" s="114" t="s">
        <v>478</v>
      </c>
      <c r="B93" s="184" t="s">
        <v>378</v>
      </c>
      <c r="C93" s="114" t="s">
        <v>166</v>
      </c>
      <c r="D93" s="114" t="s">
        <v>157</v>
      </c>
      <c r="E93" s="117" t="s">
        <v>379</v>
      </c>
      <c r="F93" s="22"/>
      <c r="G93" s="126">
        <f>G94</f>
        <v>362.3</v>
      </c>
      <c r="H93" s="5"/>
      <c r="I93" s="5"/>
    </row>
    <row r="94" spans="1:9" ht="26.25" customHeight="1">
      <c r="A94" s="118" t="s">
        <v>479</v>
      </c>
      <c r="B94" s="185" t="s">
        <v>525</v>
      </c>
      <c r="C94" s="125" t="s">
        <v>166</v>
      </c>
      <c r="D94" s="122" t="s">
        <v>157</v>
      </c>
      <c r="E94" s="118" t="s">
        <v>379</v>
      </c>
      <c r="F94" s="118" t="s">
        <v>521</v>
      </c>
      <c r="G94" s="182">
        <v>362.3</v>
      </c>
      <c r="H94" s="226"/>
      <c r="I94" s="5"/>
    </row>
    <row r="95" spans="1:9" ht="18" customHeight="1">
      <c r="A95" s="114" t="s">
        <v>475</v>
      </c>
      <c r="B95" s="184" t="s">
        <v>205</v>
      </c>
      <c r="C95" s="117" t="s">
        <v>166</v>
      </c>
      <c r="D95" s="117" t="s">
        <v>206</v>
      </c>
      <c r="E95" s="117"/>
      <c r="F95" s="116"/>
      <c r="G95" s="26">
        <f>G96</f>
        <v>451</v>
      </c>
      <c r="H95" s="5"/>
      <c r="I95" s="5"/>
    </row>
    <row r="96" spans="1:9" ht="60" customHeight="1">
      <c r="A96" s="114" t="s">
        <v>471</v>
      </c>
      <c r="B96" s="184" t="s">
        <v>381</v>
      </c>
      <c r="C96" s="117" t="s">
        <v>166</v>
      </c>
      <c r="D96" s="117" t="s">
        <v>206</v>
      </c>
      <c r="E96" s="117" t="s">
        <v>382</v>
      </c>
      <c r="F96" s="116"/>
      <c r="G96" s="26">
        <f>G97</f>
        <v>451</v>
      </c>
      <c r="H96" s="5"/>
      <c r="I96" s="5"/>
    </row>
    <row r="97" spans="1:9" ht="32.25" customHeight="1">
      <c r="A97" s="118" t="s">
        <v>472</v>
      </c>
      <c r="B97" s="185" t="s">
        <v>525</v>
      </c>
      <c r="C97" s="125" t="s">
        <v>166</v>
      </c>
      <c r="D97" s="122" t="s">
        <v>206</v>
      </c>
      <c r="E97" s="118" t="s">
        <v>382</v>
      </c>
      <c r="F97" s="118" t="s">
        <v>521</v>
      </c>
      <c r="G97" s="41">
        <f>56+115+250+30</f>
        <v>451</v>
      </c>
      <c r="H97" s="5"/>
      <c r="I97" s="5"/>
    </row>
    <row r="98" spans="1:9" ht="20.25" customHeight="1">
      <c r="A98" s="114" t="s">
        <v>480</v>
      </c>
      <c r="B98" s="184" t="s">
        <v>102</v>
      </c>
      <c r="C98" s="114" t="s">
        <v>166</v>
      </c>
      <c r="D98" s="114" t="s">
        <v>208</v>
      </c>
      <c r="E98" s="22"/>
      <c r="F98" s="116"/>
      <c r="G98" s="26">
        <f>G99</f>
        <v>790</v>
      </c>
      <c r="H98" s="5"/>
      <c r="I98" s="5"/>
    </row>
    <row r="99" spans="1:9" ht="51" customHeight="1">
      <c r="A99" s="114" t="s">
        <v>473</v>
      </c>
      <c r="B99" s="184" t="s">
        <v>416</v>
      </c>
      <c r="C99" s="114" t="s">
        <v>166</v>
      </c>
      <c r="D99" s="114" t="s">
        <v>208</v>
      </c>
      <c r="E99" s="117" t="s">
        <v>387</v>
      </c>
      <c r="F99" s="116"/>
      <c r="G99" s="26">
        <f>G100</f>
        <v>790</v>
      </c>
      <c r="H99" s="5"/>
      <c r="I99" s="5"/>
    </row>
    <row r="100" spans="1:9" ht="28.5" customHeight="1">
      <c r="A100" s="118" t="s">
        <v>474</v>
      </c>
      <c r="B100" s="185" t="s">
        <v>525</v>
      </c>
      <c r="C100" s="125" t="s">
        <v>166</v>
      </c>
      <c r="D100" s="122" t="s">
        <v>208</v>
      </c>
      <c r="E100" s="118" t="s">
        <v>387</v>
      </c>
      <c r="F100" s="118" t="s">
        <v>521</v>
      </c>
      <c r="G100" s="41">
        <v>790</v>
      </c>
      <c r="H100" s="5"/>
      <c r="I100" s="5"/>
    </row>
    <row r="101" spans="1:9" ht="18.75" customHeight="1">
      <c r="A101" s="189"/>
      <c r="B101" s="190" t="s">
        <v>301</v>
      </c>
      <c r="C101" s="191"/>
      <c r="D101" s="192"/>
      <c r="E101" s="193"/>
      <c r="F101" s="193"/>
      <c r="G101" s="194">
        <f>G14+G27+G32</f>
        <v>46092.899999999994</v>
      </c>
      <c r="H101" s="5"/>
      <c r="I101" s="5"/>
    </row>
  </sheetData>
  <sheetProtection/>
  <mergeCells count="3">
    <mergeCell ref="B8:F8"/>
    <mergeCell ref="B9:F9"/>
    <mergeCell ref="B10:F10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8"/>
  <sheetViews>
    <sheetView zoomScale="80" zoomScaleNormal="80" zoomScalePageLayoutView="0" workbookViewId="0" topLeftCell="A64">
      <selection activeCell="G9" sqref="G9"/>
    </sheetView>
  </sheetViews>
  <sheetFormatPr defaultColWidth="9.140625" defaultRowHeight="12.75"/>
  <cols>
    <col min="1" max="1" width="8.28125" style="0" customWidth="1"/>
    <col min="2" max="2" width="33.8515625" style="0" customWidth="1"/>
    <col min="3" max="3" width="10.7109375" style="0" customWidth="1"/>
    <col min="4" max="4" width="9.28125" style="0" customWidth="1"/>
    <col min="5" max="5" width="10.57421875" style="0" customWidth="1"/>
    <col min="6" max="6" width="10.8515625" style="4" customWidth="1"/>
    <col min="7" max="7" width="14.8515625" style="0" customWidth="1"/>
  </cols>
  <sheetData>
    <row r="1" spans="1:10" ht="12.75">
      <c r="A1" s="22"/>
      <c r="B1" s="22"/>
      <c r="C1" s="22"/>
      <c r="D1" s="22"/>
      <c r="E1" s="22"/>
      <c r="F1" s="2"/>
      <c r="H1" s="2"/>
      <c r="I1" s="2"/>
      <c r="J1" s="6"/>
    </row>
    <row r="2" spans="1:10" ht="12.75">
      <c r="A2" s="22"/>
      <c r="B2" s="22"/>
      <c r="E2" s="33" t="s">
        <v>406</v>
      </c>
      <c r="F2" s="22"/>
      <c r="H2" s="2"/>
      <c r="I2" s="2"/>
      <c r="J2" s="6"/>
    </row>
    <row r="3" spans="1:10" ht="12.75">
      <c r="A3" s="22"/>
      <c r="B3" s="22"/>
      <c r="E3" s="22" t="s">
        <v>538</v>
      </c>
      <c r="F3" s="22"/>
      <c r="H3" s="4"/>
      <c r="I3" s="2"/>
      <c r="J3" s="2"/>
    </row>
    <row r="4" spans="1:10" ht="12.75">
      <c r="A4" s="22"/>
      <c r="B4" s="22"/>
      <c r="E4" s="22" t="s">
        <v>534</v>
      </c>
      <c r="F4" s="22"/>
      <c r="H4" s="2"/>
      <c r="I4" s="7"/>
      <c r="J4" s="7"/>
    </row>
    <row r="5" spans="1:6" ht="12.75">
      <c r="A5" s="22"/>
      <c r="B5" s="22"/>
      <c r="E5" s="22" t="s">
        <v>537</v>
      </c>
      <c r="F5" s="22"/>
    </row>
    <row r="6" spans="1:6" ht="12.75">
      <c r="A6" s="22"/>
      <c r="B6" s="22"/>
      <c r="D6" s="22"/>
      <c r="E6" s="22"/>
      <c r="F6" s="29"/>
    </row>
    <row r="7" spans="1:6" ht="12.75">
      <c r="A7" s="22"/>
      <c r="B7" s="22"/>
      <c r="D7" s="22"/>
      <c r="E7" s="22"/>
      <c r="F7" s="29"/>
    </row>
    <row r="8" spans="1:6" ht="12.75">
      <c r="A8" s="22"/>
      <c r="B8" s="33" t="s">
        <v>510</v>
      </c>
      <c r="C8" s="210"/>
      <c r="D8" s="33"/>
      <c r="E8" s="22"/>
      <c r="F8" s="29"/>
    </row>
    <row r="9" spans="1:10" ht="18">
      <c r="A9" s="22"/>
      <c r="B9" s="211" t="s">
        <v>511</v>
      </c>
      <c r="C9" s="211"/>
      <c r="D9" s="211"/>
      <c r="E9" s="39"/>
      <c r="F9" s="31"/>
      <c r="H9" s="2"/>
      <c r="I9" s="2"/>
      <c r="J9" s="6"/>
    </row>
    <row r="10" spans="1:10" ht="18">
      <c r="A10" s="22"/>
      <c r="B10" s="211" t="s">
        <v>512</v>
      </c>
      <c r="C10" s="212"/>
      <c r="D10" s="212"/>
      <c r="E10" s="39"/>
      <c r="F10" s="31"/>
      <c r="H10" s="2"/>
      <c r="I10" s="2"/>
      <c r="J10" s="6"/>
    </row>
    <row r="11" spans="1:10" ht="18">
      <c r="A11" s="22"/>
      <c r="B11" s="210" t="s">
        <v>509</v>
      </c>
      <c r="C11" s="212"/>
      <c r="D11" s="212"/>
      <c r="E11" s="39"/>
      <c r="F11" s="29"/>
      <c r="H11" s="2"/>
      <c r="I11" s="2"/>
      <c r="J11" s="6"/>
    </row>
    <row r="12" spans="1:10" ht="20.25" customHeight="1">
      <c r="A12" s="22"/>
      <c r="B12" s="231" t="s">
        <v>513</v>
      </c>
      <c r="C12" s="231"/>
      <c r="D12" s="231"/>
      <c r="E12" s="37"/>
      <c r="F12" s="27"/>
      <c r="H12" s="2"/>
      <c r="I12" s="2"/>
      <c r="J12" s="2"/>
    </row>
    <row r="13" spans="1:6" ht="18" customHeight="1">
      <c r="A13" s="22"/>
      <c r="B13" s="22"/>
      <c r="C13" s="22"/>
      <c r="D13" s="22"/>
      <c r="E13" s="22"/>
      <c r="F13" s="2" t="s">
        <v>290</v>
      </c>
    </row>
    <row r="14" spans="1:7" ht="77.25" customHeight="1">
      <c r="A14" s="35" t="s">
        <v>103</v>
      </c>
      <c r="B14" s="23" t="s">
        <v>116</v>
      </c>
      <c r="C14" s="23" t="s">
        <v>124</v>
      </c>
      <c r="D14" s="23" t="s">
        <v>121</v>
      </c>
      <c r="E14" s="23" t="s">
        <v>532</v>
      </c>
      <c r="F14" s="36" t="s">
        <v>404</v>
      </c>
      <c r="G14" s="24"/>
    </row>
    <row r="15" spans="1:6" ht="29.25" customHeight="1">
      <c r="A15" s="174" t="s">
        <v>105</v>
      </c>
      <c r="B15" s="184" t="s">
        <v>150</v>
      </c>
      <c r="C15" s="113" t="s">
        <v>482</v>
      </c>
      <c r="D15" s="23"/>
      <c r="E15" s="23"/>
      <c r="F15" s="26">
        <f>F16+F19+F28+F37+F41</f>
        <v>19152</v>
      </c>
    </row>
    <row r="16" spans="1:10" s="4" customFormat="1" ht="48.75" customHeight="1">
      <c r="A16" s="174" t="s">
        <v>119</v>
      </c>
      <c r="B16" s="184" t="s">
        <v>291</v>
      </c>
      <c r="C16" s="203" t="s">
        <v>481</v>
      </c>
      <c r="D16" s="117"/>
      <c r="E16" s="116"/>
      <c r="F16" s="26">
        <f>F17</f>
        <v>1043.9</v>
      </c>
      <c r="G16"/>
      <c r="H16"/>
      <c r="I16"/>
      <c r="J16"/>
    </row>
    <row r="17" spans="1:10" s="4" customFormat="1" ht="30" customHeight="1">
      <c r="A17" s="202" t="s">
        <v>117</v>
      </c>
      <c r="B17" s="184" t="s">
        <v>164</v>
      </c>
      <c r="C17" s="117" t="s">
        <v>483</v>
      </c>
      <c r="D17" s="117" t="s">
        <v>322</v>
      </c>
      <c r="E17" s="116"/>
      <c r="F17" s="26">
        <f>F18</f>
        <v>1043.9</v>
      </c>
      <c r="G17"/>
      <c r="H17"/>
      <c r="I17"/>
      <c r="J17"/>
    </row>
    <row r="18" spans="1:10" s="4" customFormat="1" ht="77.25" customHeight="1">
      <c r="A18" s="119" t="s">
        <v>420</v>
      </c>
      <c r="B18" s="185" t="s">
        <v>523</v>
      </c>
      <c r="C18" s="122" t="s">
        <v>161</v>
      </c>
      <c r="D18" s="121" t="s">
        <v>322</v>
      </c>
      <c r="E18" s="118" t="s">
        <v>519</v>
      </c>
      <c r="F18" s="41">
        <v>1043.9</v>
      </c>
      <c r="G18"/>
      <c r="H18"/>
      <c r="I18"/>
      <c r="J18"/>
    </row>
    <row r="19" spans="1:10" s="4" customFormat="1" ht="60" customHeight="1">
      <c r="A19" s="174" t="s">
        <v>120</v>
      </c>
      <c r="B19" s="184" t="s">
        <v>323</v>
      </c>
      <c r="C19" s="203" t="s">
        <v>484</v>
      </c>
      <c r="D19" s="117"/>
      <c r="E19" s="116"/>
      <c r="F19" s="26">
        <f>F20+F22+F24</f>
        <v>3898</v>
      </c>
      <c r="G19"/>
      <c r="H19"/>
      <c r="I19"/>
      <c r="J19"/>
    </row>
    <row r="20" spans="1:10" s="4" customFormat="1" ht="45">
      <c r="A20" s="174" t="s">
        <v>122</v>
      </c>
      <c r="B20" s="184" t="s">
        <v>78</v>
      </c>
      <c r="C20" s="117" t="s">
        <v>144</v>
      </c>
      <c r="D20" s="117" t="s">
        <v>324</v>
      </c>
      <c r="E20" s="116"/>
      <c r="F20" s="26">
        <f>F21</f>
        <v>897.1</v>
      </c>
      <c r="G20"/>
      <c r="H20"/>
      <c r="I20"/>
      <c r="J20"/>
    </row>
    <row r="21" spans="1:10" s="4" customFormat="1" ht="74.25" customHeight="1">
      <c r="A21" s="119" t="s">
        <v>283</v>
      </c>
      <c r="B21" s="185" t="s">
        <v>523</v>
      </c>
      <c r="C21" s="122" t="s">
        <v>144</v>
      </c>
      <c r="D21" s="121" t="s">
        <v>324</v>
      </c>
      <c r="E21" s="118" t="s">
        <v>519</v>
      </c>
      <c r="F21" s="41">
        <v>897.1</v>
      </c>
      <c r="G21"/>
      <c r="H21"/>
      <c r="I21"/>
      <c r="J21"/>
    </row>
    <row r="22" spans="1:10" s="4" customFormat="1" ht="72" customHeight="1">
      <c r="A22" s="174" t="s">
        <v>123</v>
      </c>
      <c r="B22" s="184" t="s">
        <v>284</v>
      </c>
      <c r="C22" s="114" t="s">
        <v>144</v>
      </c>
      <c r="D22" s="117" t="s">
        <v>77</v>
      </c>
      <c r="E22" s="116"/>
      <c r="F22" s="26">
        <f>F23</f>
        <v>110.4</v>
      </c>
      <c r="G22"/>
      <c r="H22"/>
      <c r="I22"/>
      <c r="J22"/>
    </row>
    <row r="23" spans="1:10" s="4" customFormat="1" ht="72" customHeight="1">
      <c r="A23" s="176" t="s">
        <v>79</v>
      </c>
      <c r="B23" s="185" t="s">
        <v>523</v>
      </c>
      <c r="C23" s="122" t="s">
        <v>144</v>
      </c>
      <c r="D23" s="121" t="s">
        <v>77</v>
      </c>
      <c r="E23" s="118" t="s">
        <v>519</v>
      </c>
      <c r="F23" s="41">
        <v>110.4</v>
      </c>
      <c r="G23"/>
      <c r="H23"/>
      <c r="I23"/>
      <c r="J23"/>
    </row>
    <row r="24" spans="1:10" s="4" customFormat="1" ht="41.25" customHeight="1">
      <c r="A24" s="174" t="s">
        <v>421</v>
      </c>
      <c r="B24" s="184" t="s">
        <v>325</v>
      </c>
      <c r="C24" s="117" t="s">
        <v>144</v>
      </c>
      <c r="D24" s="117" t="s">
        <v>326</v>
      </c>
      <c r="E24" s="116"/>
      <c r="F24" s="26">
        <f>F25+F26+F27</f>
        <v>2890.5</v>
      </c>
      <c r="G24"/>
      <c r="H24"/>
      <c r="I24"/>
      <c r="J24"/>
    </row>
    <row r="25" spans="1:10" s="4" customFormat="1" ht="67.5">
      <c r="A25" s="119" t="s">
        <v>422</v>
      </c>
      <c r="B25" s="185" t="s">
        <v>523</v>
      </c>
      <c r="C25" s="122" t="s">
        <v>144</v>
      </c>
      <c r="D25" s="121" t="s">
        <v>326</v>
      </c>
      <c r="E25" s="118" t="s">
        <v>519</v>
      </c>
      <c r="F25" s="41">
        <v>2082.9</v>
      </c>
      <c r="G25"/>
      <c r="H25"/>
      <c r="I25"/>
      <c r="J25"/>
    </row>
    <row r="26" spans="1:10" s="4" customFormat="1" ht="33" customHeight="1">
      <c r="A26" s="119" t="s">
        <v>423</v>
      </c>
      <c r="B26" s="185" t="s">
        <v>525</v>
      </c>
      <c r="C26" s="118" t="s">
        <v>144</v>
      </c>
      <c r="D26" s="118" t="s">
        <v>326</v>
      </c>
      <c r="E26" s="118" t="s">
        <v>521</v>
      </c>
      <c r="F26" s="41">
        <v>807.5</v>
      </c>
      <c r="G26"/>
      <c r="H26"/>
      <c r="I26"/>
      <c r="J26"/>
    </row>
    <row r="27" spans="1:10" s="4" customFormat="1" ht="21" customHeight="1">
      <c r="A27" s="119" t="s">
        <v>424</v>
      </c>
      <c r="B27" s="185" t="s">
        <v>526</v>
      </c>
      <c r="C27" s="118" t="s">
        <v>144</v>
      </c>
      <c r="D27" s="118" t="s">
        <v>326</v>
      </c>
      <c r="E27" s="118" t="s">
        <v>522</v>
      </c>
      <c r="F27" s="41">
        <v>0.1</v>
      </c>
      <c r="G27"/>
      <c r="H27"/>
      <c r="I27"/>
      <c r="J27"/>
    </row>
    <row r="28" spans="1:10" s="4" customFormat="1" ht="67.5">
      <c r="A28" s="174" t="s">
        <v>152</v>
      </c>
      <c r="B28" s="184" t="s">
        <v>285</v>
      </c>
      <c r="C28" s="205" t="s">
        <v>496</v>
      </c>
      <c r="D28" s="114"/>
      <c r="E28" s="116"/>
      <c r="F28" s="26">
        <f>F29+F31+F35</f>
        <v>12237.5</v>
      </c>
      <c r="G28"/>
      <c r="H28"/>
      <c r="I28"/>
      <c r="J28"/>
    </row>
    <row r="29" spans="1:10" s="4" customFormat="1" ht="30.75" customHeight="1">
      <c r="A29" s="174" t="s">
        <v>154</v>
      </c>
      <c r="B29" s="184" t="s">
        <v>64</v>
      </c>
      <c r="C29" s="114" t="s">
        <v>151</v>
      </c>
      <c r="D29" s="117" t="s">
        <v>327</v>
      </c>
      <c r="E29" s="116"/>
      <c r="F29" s="26">
        <f>F30</f>
        <v>1007.1</v>
      </c>
      <c r="G29"/>
      <c r="H29"/>
      <c r="I29"/>
      <c r="J29"/>
    </row>
    <row r="30" spans="1:10" s="4" customFormat="1" ht="80.25" customHeight="1">
      <c r="A30" s="119" t="s">
        <v>485</v>
      </c>
      <c r="B30" s="185" t="s">
        <v>523</v>
      </c>
      <c r="C30" s="122" t="s">
        <v>151</v>
      </c>
      <c r="D30" s="121" t="s">
        <v>327</v>
      </c>
      <c r="E30" s="118" t="s">
        <v>519</v>
      </c>
      <c r="F30" s="41">
        <v>1007.1</v>
      </c>
      <c r="G30"/>
      <c r="H30"/>
      <c r="I30"/>
      <c r="J30"/>
    </row>
    <row r="31" spans="1:10" s="4" customFormat="1" ht="45">
      <c r="A31" s="174" t="s">
        <v>155</v>
      </c>
      <c r="B31" s="184" t="s">
        <v>328</v>
      </c>
      <c r="C31" s="117" t="s">
        <v>151</v>
      </c>
      <c r="D31" s="117" t="s">
        <v>329</v>
      </c>
      <c r="E31" s="116"/>
      <c r="F31" s="26">
        <f>F32+F33+F34</f>
        <v>11225.1</v>
      </c>
      <c r="G31"/>
      <c r="H31"/>
      <c r="I31"/>
      <c r="J31"/>
    </row>
    <row r="32" spans="1:10" s="4" customFormat="1" ht="75" customHeight="1">
      <c r="A32" s="119" t="s">
        <v>486</v>
      </c>
      <c r="B32" s="185" t="s">
        <v>523</v>
      </c>
      <c r="C32" s="122" t="s">
        <v>151</v>
      </c>
      <c r="D32" s="121" t="s">
        <v>330</v>
      </c>
      <c r="E32" s="118" t="s">
        <v>519</v>
      </c>
      <c r="F32" s="41">
        <f>6889.3+786.3</f>
        <v>7675.6</v>
      </c>
      <c r="G32"/>
      <c r="H32"/>
      <c r="I32"/>
      <c r="J32"/>
    </row>
    <row r="33" spans="1:10" s="4" customFormat="1" ht="38.25" customHeight="1">
      <c r="A33" s="119" t="s">
        <v>487</v>
      </c>
      <c r="B33" s="185" t="s">
        <v>525</v>
      </c>
      <c r="C33" s="118" t="s">
        <v>151</v>
      </c>
      <c r="D33" s="118" t="s">
        <v>329</v>
      </c>
      <c r="E33" s="118" t="s">
        <v>521</v>
      </c>
      <c r="F33" s="41">
        <v>3403.1</v>
      </c>
      <c r="G33"/>
      <c r="H33"/>
      <c r="I33"/>
      <c r="J33"/>
    </row>
    <row r="34" spans="1:10" s="4" customFormat="1" ht="21" customHeight="1">
      <c r="A34" s="119" t="s">
        <v>488</v>
      </c>
      <c r="B34" s="185" t="s">
        <v>526</v>
      </c>
      <c r="C34" s="118" t="s">
        <v>151</v>
      </c>
      <c r="D34" s="118" t="s">
        <v>329</v>
      </c>
      <c r="E34" s="118" t="s">
        <v>522</v>
      </c>
      <c r="F34" s="41">
        <v>146.4</v>
      </c>
      <c r="G34"/>
      <c r="H34"/>
      <c r="I34"/>
      <c r="J34"/>
    </row>
    <row r="35" spans="1:10" s="4" customFormat="1" ht="48.75" customHeight="1">
      <c r="A35" s="174" t="s">
        <v>155</v>
      </c>
      <c r="B35" s="184" t="s">
        <v>292</v>
      </c>
      <c r="C35" s="114" t="s">
        <v>151</v>
      </c>
      <c r="D35" s="117" t="s">
        <v>331</v>
      </c>
      <c r="E35" s="118"/>
      <c r="F35" s="26">
        <f>F36</f>
        <v>5.3</v>
      </c>
      <c r="G35"/>
      <c r="H35"/>
      <c r="I35"/>
      <c r="J35"/>
    </row>
    <row r="36" spans="1:10" s="4" customFormat="1" ht="38.25" customHeight="1">
      <c r="A36" s="119" t="s">
        <v>160</v>
      </c>
      <c r="B36" s="185" t="s">
        <v>525</v>
      </c>
      <c r="C36" s="122" t="s">
        <v>151</v>
      </c>
      <c r="D36" s="118" t="s">
        <v>331</v>
      </c>
      <c r="E36" s="118" t="s">
        <v>521</v>
      </c>
      <c r="F36" s="41">
        <v>5.3</v>
      </c>
      <c r="G36"/>
      <c r="H36"/>
      <c r="I36"/>
      <c r="J36"/>
    </row>
    <row r="37" spans="1:10" s="4" customFormat="1" ht="29.25" customHeight="1">
      <c r="A37" s="174" t="s">
        <v>303</v>
      </c>
      <c r="B37" s="184" t="s">
        <v>332</v>
      </c>
      <c r="C37" s="205" t="s">
        <v>499</v>
      </c>
      <c r="D37" s="116"/>
      <c r="E37" s="116"/>
      <c r="F37" s="26">
        <f>F38</f>
        <v>1700.6</v>
      </c>
      <c r="G37"/>
      <c r="H37"/>
      <c r="I37"/>
      <c r="J37"/>
    </row>
    <row r="38" spans="1:10" s="4" customFormat="1" ht="37.5" customHeight="1">
      <c r="A38" s="174" t="s">
        <v>304</v>
      </c>
      <c r="B38" s="184" t="s">
        <v>335</v>
      </c>
      <c r="C38" s="117" t="s">
        <v>334</v>
      </c>
      <c r="D38" s="116" t="s">
        <v>336</v>
      </c>
      <c r="E38" s="118"/>
      <c r="F38" s="26">
        <f>F39+F40</f>
        <v>1700.6</v>
      </c>
      <c r="G38"/>
      <c r="H38"/>
      <c r="I38"/>
      <c r="J38"/>
    </row>
    <row r="39" spans="1:10" s="4" customFormat="1" ht="78.75" customHeight="1">
      <c r="A39" s="119" t="s">
        <v>490</v>
      </c>
      <c r="B39" s="185" t="s">
        <v>523</v>
      </c>
      <c r="C39" s="122" t="s">
        <v>334</v>
      </c>
      <c r="D39" s="118" t="s">
        <v>336</v>
      </c>
      <c r="E39" s="118" t="s">
        <v>519</v>
      </c>
      <c r="F39" s="41">
        <v>1415</v>
      </c>
      <c r="G39"/>
      <c r="H39"/>
      <c r="I39"/>
      <c r="J39"/>
    </row>
    <row r="40" spans="1:10" s="4" customFormat="1" ht="29.25" customHeight="1">
      <c r="A40" s="119" t="s">
        <v>491</v>
      </c>
      <c r="B40" s="185" t="s">
        <v>525</v>
      </c>
      <c r="C40" s="122" t="s">
        <v>334</v>
      </c>
      <c r="D40" s="118" t="s">
        <v>336</v>
      </c>
      <c r="E40" s="118" t="s">
        <v>521</v>
      </c>
      <c r="F40" s="41">
        <v>285.6</v>
      </c>
      <c r="G40"/>
      <c r="J40"/>
    </row>
    <row r="41" spans="1:10" s="4" customFormat="1" ht="29.25" customHeight="1">
      <c r="A41" s="174" t="s">
        <v>200</v>
      </c>
      <c r="B41" s="184" t="s">
        <v>153</v>
      </c>
      <c r="C41" s="203" t="s">
        <v>516</v>
      </c>
      <c r="D41" s="117"/>
      <c r="E41" s="118"/>
      <c r="F41" s="26">
        <f>F42+F44</f>
        <v>272</v>
      </c>
      <c r="G41"/>
      <c r="H41"/>
      <c r="I41"/>
      <c r="J41"/>
    </row>
    <row r="42" spans="1:10" s="4" customFormat="1" ht="58.5" customHeight="1">
      <c r="A42" s="174" t="s">
        <v>202</v>
      </c>
      <c r="B42" s="184" t="s">
        <v>286</v>
      </c>
      <c r="C42" s="117" t="s">
        <v>201</v>
      </c>
      <c r="D42" s="117" t="s">
        <v>337</v>
      </c>
      <c r="E42" s="123"/>
      <c r="F42" s="26">
        <f>F43</f>
        <v>200</v>
      </c>
      <c r="G42"/>
      <c r="H42"/>
      <c r="I42"/>
      <c r="J42"/>
    </row>
    <row r="43" spans="1:10" s="4" customFormat="1" ht="43.5" customHeight="1">
      <c r="A43" s="119" t="s">
        <v>492</v>
      </c>
      <c r="B43" s="185" t="s">
        <v>527</v>
      </c>
      <c r="C43" s="122" t="s">
        <v>201</v>
      </c>
      <c r="D43" s="118" t="s">
        <v>337</v>
      </c>
      <c r="E43" s="118" t="s">
        <v>528</v>
      </c>
      <c r="F43" s="41">
        <v>200</v>
      </c>
      <c r="G43"/>
      <c r="H43"/>
      <c r="I43"/>
      <c r="J43"/>
    </row>
    <row r="44" spans="1:10" s="4" customFormat="1" ht="56.25">
      <c r="A44" s="174" t="s">
        <v>203</v>
      </c>
      <c r="B44" s="184" t="s">
        <v>287</v>
      </c>
      <c r="C44" s="117" t="s">
        <v>201</v>
      </c>
      <c r="D44" s="117" t="s">
        <v>338</v>
      </c>
      <c r="E44" s="123"/>
      <c r="F44" s="26">
        <f>F45</f>
        <v>72</v>
      </c>
      <c r="G44"/>
      <c r="H44"/>
      <c r="I44"/>
      <c r="J44"/>
    </row>
    <row r="45" spans="1:10" s="4" customFormat="1" ht="30" customHeight="1">
      <c r="A45" s="119" t="s">
        <v>493</v>
      </c>
      <c r="B45" s="185" t="s">
        <v>526</v>
      </c>
      <c r="C45" s="122" t="s">
        <v>201</v>
      </c>
      <c r="D45" s="118" t="s">
        <v>338</v>
      </c>
      <c r="E45" s="118" t="s">
        <v>522</v>
      </c>
      <c r="F45" s="41">
        <v>72</v>
      </c>
      <c r="G45"/>
      <c r="H45"/>
      <c r="I45"/>
      <c r="J45"/>
    </row>
    <row r="46" spans="1:10" s="4" customFormat="1" ht="45" customHeight="1">
      <c r="A46" s="114" t="s">
        <v>106</v>
      </c>
      <c r="B46" s="184" t="s">
        <v>146</v>
      </c>
      <c r="C46" s="113" t="s">
        <v>484</v>
      </c>
      <c r="D46" s="118"/>
      <c r="E46" s="118"/>
      <c r="F46" s="206">
        <f>F47</f>
        <v>55</v>
      </c>
      <c r="G46"/>
      <c r="H46"/>
      <c r="I46"/>
      <c r="J46"/>
    </row>
    <row r="47" spans="1:10" s="4" customFormat="1" ht="57" customHeight="1">
      <c r="A47" s="114" t="s">
        <v>118</v>
      </c>
      <c r="B47" s="184" t="s">
        <v>204</v>
      </c>
      <c r="C47" s="205" t="s">
        <v>495</v>
      </c>
      <c r="D47" s="116"/>
      <c r="E47" s="123"/>
      <c r="F47" s="26">
        <f>F48+F50</f>
        <v>55</v>
      </c>
      <c r="G47"/>
      <c r="H47"/>
      <c r="I47"/>
      <c r="J47"/>
    </row>
    <row r="48" spans="1:10" s="4" customFormat="1" ht="44.25" customHeight="1">
      <c r="A48" s="174" t="s">
        <v>425</v>
      </c>
      <c r="B48" s="184" t="s">
        <v>110</v>
      </c>
      <c r="C48" s="114" t="s">
        <v>145</v>
      </c>
      <c r="D48" s="116" t="s">
        <v>209</v>
      </c>
      <c r="E48" s="123"/>
      <c r="F48" s="26">
        <f>F49</f>
        <v>30</v>
      </c>
      <c r="G48"/>
      <c r="H48"/>
      <c r="I48"/>
      <c r="J48"/>
    </row>
    <row r="49" spans="1:10" s="4" customFormat="1" ht="26.25" customHeight="1">
      <c r="A49" s="119" t="s">
        <v>489</v>
      </c>
      <c r="B49" s="185" t="s">
        <v>525</v>
      </c>
      <c r="C49" s="118" t="s">
        <v>145</v>
      </c>
      <c r="D49" s="118" t="s">
        <v>209</v>
      </c>
      <c r="E49" s="118" t="s">
        <v>521</v>
      </c>
      <c r="F49" s="41">
        <v>30</v>
      </c>
      <c r="G49"/>
      <c r="H49"/>
      <c r="I49"/>
      <c r="J49"/>
    </row>
    <row r="50" spans="1:10" s="4" customFormat="1" ht="56.25">
      <c r="A50" s="174" t="s">
        <v>494</v>
      </c>
      <c r="B50" s="184" t="s">
        <v>225</v>
      </c>
      <c r="C50" s="114" t="s">
        <v>145</v>
      </c>
      <c r="D50" s="116" t="s">
        <v>250</v>
      </c>
      <c r="E50" s="123"/>
      <c r="F50" s="26">
        <f>F51</f>
        <v>25</v>
      </c>
      <c r="G50"/>
      <c r="H50"/>
      <c r="I50"/>
      <c r="J50"/>
    </row>
    <row r="51" spans="1:10" s="4" customFormat="1" ht="26.25" customHeight="1">
      <c r="A51" s="119" t="s">
        <v>226</v>
      </c>
      <c r="B51" s="185" t="s">
        <v>525</v>
      </c>
      <c r="C51" s="118" t="s">
        <v>145</v>
      </c>
      <c r="D51" s="118" t="s">
        <v>250</v>
      </c>
      <c r="E51" s="118" t="s">
        <v>521</v>
      </c>
      <c r="F51" s="41">
        <v>25</v>
      </c>
      <c r="G51"/>
      <c r="H51"/>
      <c r="I51"/>
      <c r="J51"/>
    </row>
    <row r="52" spans="1:10" s="4" customFormat="1" ht="26.25" customHeight="1">
      <c r="A52" s="114" t="s">
        <v>107</v>
      </c>
      <c r="B52" s="175" t="s">
        <v>298</v>
      </c>
      <c r="C52" s="113" t="s">
        <v>496</v>
      </c>
      <c r="D52" s="118"/>
      <c r="E52" s="177"/>
      <c r="F52" s="206">
        <f>F53</f>
        <v>225.7</v>
      </c>
      <c r="G52"/>
      <c r="H52"/>
      <c r="I52"/>
      <c r="J52"/>
    </row>
    <row r="53" spans="1:10" s="4" customFormat="1" ht="33" customHeight="1">
      <c r="A53" s="114" t="s">
        <v>127</v>
      </c>
      <c r="B53" s="175" t="s">
        <v>305</v>
      </c>
      <c r="C53" s="205" t="s">
        <v>482</v>
      </c>
      <c r="D53" s="122"/>
      <c r="E53" s="180"/>
      <c r="F53" s="173">
        <f>F54+F56</f>
        <v>225.7</v>
      </c>
      <c r="G53"/>
      <c r="H53"/>
      <c r="I53"/>
      <c r="J53"/>
    </row>
    <row r="54" spans="1:10" s="4" customFormat="1" ht="45">
      <c r="A54" s="174" t="s">
        <v>236</v>
      </c>
      <c r="B54" s="184" t="s">
        <v>339</v>
      </c>
      <c r="C54" s="114" t="s">
        <v>299</v>
      </c>
      <c r="D54" s="117" t="s">
        <v>340</v>
      </c>
      <c r="E54" s="180"/>
      <c r="F54" s="173">
        <f>F55</f>
        <v>110.6</v>
      </c>
      <c r="G54"/>
      <c r="H54"/>
      <c r="I54"/>
      <c r="J54"/>
    </row>
    <row r="55" spans="1:10" s="4" customFormat="1" ht="22.5">
      <c r="A55" s="119" t="s">
        <v>300</v>
      </c>
      <c r="B55" s="185" t="s">
        <v>525</v>
      </c>
      <c r="C55" s="122" t="s">
        <v>299</v>
      </c>
      <c r="D55" s="122" t="s">
        <v>340</v>
      </c>
      <c r="E55" s="118" t="s">
        <v>521</v>
      </c>
      <c r="F55" s="178">
        <v>110.6</v>
      </c>
      <c r="G55"/>
      <c r="H55"/>
      <c r="I55"/>
      <c r="J55"/>
    </row>
    <row r="56" spans="1:10" s="4" customFormat="1" ht="22.5" customHeight="1">
      <c r="A56" s="174" t="s">
        <v>341</v>
      </c>
      <c r="B56" s="184" t="s">
        <v>342</v>
      </c>
      <c r="C56" s="114" t="s">
        <v>299</v>
      </c>
      <c r="D56" s="117" t="s">
        <v>343</v>
      </c>
      <c r="E56" s="180"/>
      <c r="F56" s="173">
        <f>F57</f>
        <v>115.1</v>
      </c>
      <c r="G56"/>
      <c r="H56"/>
      <c r="I56"/>
      <c r="J56"/>
    </row>
    <row r="57" spans="1:10" s="4" customFormat="1" ht="22.5">
      <c r="A57" s="119" t="s">
        <v>344</v>
      </c>
      <c r="B57" s="185" t="s">
        <v>525</v>
      </c>
      <c r="C57" s="122" t="s">
        <v>299</v>
      </c>
      <c r="D57" s="122" t="s">
        <v>343</v>
      </c>
      <c r="E57" s="118" t="s">
        <v>521</v>
      </c>
      <c r="F57" s="178">
        <v>115.1</v>
      </c>
      <c r="G57"/>
      <c r="H57"/>
      <c r="I57"/>
      <c r="J57"/>
    </row>
    <row r="58" spans="1:10" s="4" customFormat="1" ht="33" customHeight="1">
      <c r="A58" s="114" t="s">
        <v>114</v>
      </c>
      <c r="B58" s="175" t="s">
        <v>497</v>
      </c>
      <c r="C58" s="113" t="s">
        <v>498</v>
      </c>
      <c r="D58" s="122"/>
      <c r="E58" s="118"/>
      <c r="F58" s="207">
        <f>F59</f>
        <v>6000</v>
      </c>
      <c r="G58"/>
      <c r="H58"/>
      <c r="I58"/>
      <c r="J58"/>
    </row>
    <row r="59" spans="1:10" s="4" customFormat="1" ht="25.5" customHeight="1">
      <c r="A59" s="114" t="s">
        <v>128</v>
      </c>
      <c r="B59" s="175" t="s">
        <v>15</v>
      </c>
      <c r="C59" s="205" t="s">
        <v>484</v>
      </c>
      <c r="D59" s="124"/>
      <c r="E59" s="120"/>
      <c r="F59" s="26">
        <f>F60+F62+F64</f>
        <v>6000</v>
      </c>
      <c r="G59"/>
      <c r="H59"/>
      <c r="I59"/>
      <c r="J59"/>
    </row>
    <row r="60" spans="1:10" s="4" customFormat="1" ht="22.5">
      <c r="A60" s="174" t="s">
        <v>142</v>
      </c>
      <c r="B60" s="184" t="s">
        <v>345</v>
      </c>
      <c r="C60" s="117" t="s">
        <v>14</v>
      </c>
      <c r="D60" s="186">
        <v>6000100</v>
      </c>
      <c r="E60" s="120"/>
      <c r="F60" s="26">
        <f>F61</f>
        <v>2170</v>
      </c>
      <c r="G60"/>
      <c r="H60"/>
      <c r="I60"/>
      <c r="J60"/>
    </row>
    <row r="61" spans="1:10" s="4" customFormat="1" ht="22.5">
      <c r="A61" s="176" t="s">
        <v>293</v>
      </c>
      <c r="B61" s="185" t="s">
        <v>525</v>
      </c>
      <c r="C61" s="122" t="s">
        <v>14</v>
      </c>
      <c r="D61" s="187">
        <v>6000100</v>
      </c>
      <c r="E61" s="118" t="s">
        <v>521</v>
      </c>
      <c r="F61" s="41">
        <v>2170</v>
      </c>
      <c r="G61"/>
      <c r="H61"/>
      <c r="I61"/>
      <c r="J61"/>
    </row>
    <row r="62" spans="1:10" s="4" customFormat="1" ht="29.25" customHeight="1">
      <c r="A62" s="174" t="s">
        <v>134</v>
      </c>
      <c r="B62" s="184" t="s">
        <v>318</v>
      </c>
      <c r="C62" s="117" t="s">
        <v>14</v>
      </c>
      <c r="D62" s="186">
        <v>6000300</v>
      </c>
      <c r="E62" s="120"/>
      <c r="F62" s="26">
        <f>F63</f>
        <v>1870</v>
      </c>
      <c r="G62"/>
      <c r="H62"/>
      <c r="I62"/>
      <c r="J62"/>
    </row>
    <row r="63" spans="1:10" s="4" customFormat="1" ht="32.25" customHeight="1">
      <c r="A63" s="176" t="s">
        <v>346</v>
      </c>
      <c r="B63" s="185" t="s">
        <v>525</v>
      </c>
      <c r="C63" s="122" t="s">
        <v>14</v>
      </c>
      <c r="D63" s="187">
        <v>6000300</v>
      </c>
      <c r="E63" s="118" t="s">
        <v>521</v>
      </c>
      <c r="F63" s="41">
        <v>1870</v>
      </c>
      <c r="G63"/>
      <c r="H63"/>
      <c r="I63"/>
      <c r="J63"/>
    </row>
    <row r="64" spans="1:10" s="4" customFormat="1" ht="22.5">
      <c r="A64" s="174" t="s">
        <v>111</v>
      </c>
      <c r="B64" s="184" t="s">
        <v>321</v>
      </c>
      <c r="C64" s="117" t="s">
        <v>14</v>
      </c>
      <c r="D64" s="186">
        <v>6000400</v>
      </c>
      <c r="E64" s="123"/>
      <c r="F64" s="26">
        <f>F65</f>
        <v>1960</v>
      </c>
      <c r="G64"/>
      <c r="H64"/>
      <c r="I64"/>
      <c r="J64"/>
    </row>
    <row r="65" spans="1:10" s="4" customFormat="1" ht="28.5" customHeight="1">
      <c r="A65" s="176" t="s">
        <v>294</v>
      </c>
      <c r="B65" s="185" t="s">
        <v>525</v>
      </c>
      <c r="C65" s="125" t="s">
        <v>14</v>
      </c>
      <c r="D65" s="187">
        <v>6000400</v>
      </c>
      <c r="E65" s="118" t="s">
        <v>521</v>
      </c>
      <c r="F65" s="41">
        <v>1960</v>
      </c>
      <c r="G65"/>
      <c r="H65"/>
      <c r="I65"/>
      <c r="J65"/>
    </row>
    <row r="66" spans="1:10" s="4" customFormat="1" ht="29.25" customHeight="1">
      <c r="A66" s="114" t="s">
        <v>115</v>
      </c>
      <c r="B66" s="113" t="s">
        <v>112</v>
      </c>
      <c r="C66" s="113" t="s">
        <v>499</v>
      </c>
      <c r="D66" s="187"/>
      <c r="E66" s="118"/>
      <c r="F66" s="206">
        <f>F67+F70+F79</f>
        <v>12144</v>
      </c>
      <c r="G66"/>
      <c r="H66"/>
      <c r="I66"/>
      <c r="J66"/>
    </row>
    <row r="67" spans="1:10" s="4" customFormat="1" ht="63.75" customHeight="1">
      <c r="A67" s="114" t="s">
        <v>129</v>
      </c>
      <c r="B67" s="113" t="s">
        <v>315</v>
      </c>
      <c r="C67" s="205" t="s">
        <v>498</v>
      </c>
      <c r="D67" s="117"/>
      <c r="E67" s="118"/>
      <c r="F67" s="26">
        <f>F68</f>
        <v>207</v>
      </c>
      <c r="G67"/>
      <c r="H67"/>
      <c r="I67"/>
      <c r="J67"/>
    </row>
    <row r="68" spans="1:10" s="4" customFormat="1" ht="125.25" customHeight="1">
      <c r="A68" s="174" t="s">
        <v>99</v>
      </c>
      <c r="B68" s="208" t="s">
        <v>317</v>
      </c>
      <c r="C68" s="117" t="s">
        <v>314</v>
      </c>
      <c r="D68" s="117" t="s">
        <v>316</v>
      </c>
      <c r="E68" s="118"/>
      <c r="F68" s="26">
        <f>F69</f>
        <v>207</v>
      </c>
      <c r="G68"/>
      <c r="H68"/>
      <c r="I68"/>
      <c r="J68"/>
    </row>
    <row r="69" spans="1:10" s="4" customFormat="1" ht="28.5" customHeight="1">
      <c r="A69" s="118" t="s">
        <v>135</v>
      </c>
      <c r="B69" s="185" t="s">
        <v>525</v>
      </c>
      <c r="C69" s="122" t="s">
        <v>314</v>
      </c>
      <c r="D69" s="122" t="s">
        <v>316</v>
      </c>
      <c r="E69" s="118" t="s">
        <v>521</v>
      </c>
      <c r="F69" s="41">
        <f>40+122+45</f>
        <v>207</v>
      </c>
      <c r="G69"/>
      <c r="H69"/>
      <c r="I69"/>
      <c r="J69"/>
    </row>
    <row r="70" spans="1:10" s="4" customFormat="1" ht="22.5">
      <c r="A70" s="114" t="s">
        <v>295</v>
      </c>
      <c r="B70" s="184" t="s">
        <v>149</v>
      </c>
      <c r="C70" s="205" t="s">
        <v>499</v>
      </c>
      <c r="D70" s="117"/>
      <c r="E70" s="118"/>
      <c r="F70" s="26">
        <f>F71+F75+F77</f>
        <v>10091</v>
      </c>
      <c r="G70"/>
      <c r="H70"/>
      <c r="I70"/>
      <c r="J70"/>
    </row>
    <row r="71" spans="1:10" s="4" customFormat="1" ht="35.25" customHeight="1">
      <c r="A71" s="174" t="s">
        <v>296</v>
      </c>
      <c r="B71" s="188" t="s">
        <v>347</v>
      </c>
      <c r="C71" s="117" t="s">
        <v>148</v>
      </c>
      <c r="D71" s="117" t="s">
        <v>348</v>
      </c>
      <c r="E71" s="118"/>
      <c r="F71" s="26">
        <f>F72+F73+F74</f>
        <v>9858</v>
      </c>
      <c r="G71"/>
      <c r="H71"/>
      <c r="I71"/>
      <c r="J71"/>
    </row>
    <row r="72" spans="1:10" s="4" customFormat="1" ht="67.5">
      <c r="A72" s="118" t="s">
        <v>297</v>
      </c>
      <c r="B72" s="185" t="s">
        <v>523</v>
      </c>
      <c r="C72" s="122" t="s">
        <v>148</v>
      </c>
      <c r="D72" s="118" t="s">
        <v>348</v>
      </c>
      <c r="E72" s="118" t="s">
        <v>519</v>
      </c>
      <c r="F72" s="41">
        <v>7916.9</v>
      </c>
      <c r="G72"/>
      <c r="H72"/>
      <c r="I72"/>
      <c r="J72"/>
    </row>
    <row r="73" spans="1:10" s="4" customFormat="1" ht="22.5">
      <c r="A73" s="118" t="s">
        <v>308</v>
      </c>
      <c r="B73" s="185" t="s">
        <v>525</v>
      </c>
      <c r="C73" s="122" t="s">
        <v>148</v>
      </c>
      <c r="D73" s="118" t="s">
        <v>348</v>
      </c>
      <c r="E73" s="118" t="s">
        <v>521</v>
      </c>
      <c r="F73" s="41">
        <v>1936.1</v>
      </c>
      <c r="G73"/>
      <c r="H73"/>
      <c r="I73"/>
      <c r="J73"/>
    </row>
    <row r="74" spans="1:10" s="4" customFormat="1" ht="22.5" customHeight="1">
      <c r="A74" s="118" t="s">
        <v>349</v>
      </c>
      <c r="B74" s="185" t="s">
        <v>526</v>
      </c>
      <c r="C74" s="122" t="s">
        <v>148</v>
      </c>
      <c r="D74" s="118" t="s">
        <v>348</v>
      </c>
      <c r="E74" s="118" t="s">
        <v>522</v>
      </c>
      <c r="F74" s="41">
        <v>5</v>
      </c>
      <c r="G74"/>
      <c r="H74"/>
      <c r="I74"/>
      <c r="J74"/>
    </row>
    <row r="75" spans="1:10" s="4" customFormat="1" ht="22.5">
      <c r="A75" s="174" t="s">
        <v>507</v>
      </c>
      <c r="B75" s="184" t="s">
        <v>130</v>
      </c>
      <c r="C75" s="114" t="s">
        <v>148</v>
      </c>
      <c r="D75" s="117" t="s">
        <v>350</v>
      </c>
      <c r="E75" s="118"/>
      <c r="F75" s="26">
        <f>F76</f>
        <v>129</v>
      </c>
      <c r="G75"/>
      <c r="H75"/>
      <c r="I75"/>
      <c r="J75"/>
    </row>
    <row r="76" spans="1:10" s="4" customFormat="1" ht="30" customHeight="1">
      <c r="A76" s="118" t="s">
        <v>351</v>
      </c>
      <c r="B76" s="185" t="s">
        <v>525</v>
      </c>
      <c r="C76" s="122" t="s">
        <v>148</v>
      </c>
      <c r="D76" s="118" t="s">
        <v>350</v>
      </c>
      <c r="E76" s="118" t="s">
        <v>521</v>
      </c>
      <c r="F76" s="41">
        <v>129</v>
      </c>
      <c r="G76"/>
      <c r="H76"/>
      <c r="I76"/>
      <c r="J76"/>
    </row>
    <row r="77" spans="1:10" s="4" customFormat="1" ht="49.5" customHeight="1">
      <c r="A77" s="174" t="s">
        <v>352</v>
      </c>
      <c r="B77" s="184" t="s">
        <v>353</v>
      </c>
      <c r="C77" s="114" t="s">
        <v>148</v>
      </c>
      <c r="D77" s="117" t="s">
        <v>354</v>
      </c>
      <c r="E77" s="116"/>
      <c r="F77" s="26">
        <f>F78</f>
        <v>104</v>
      </c>
      <c r="G77"/>
      <c r="H77"/>
      <c r="I77"/>
      <c r="J77"/>
    </row>
    <row r="78" spans="1:10" s="4" customFormat="1" ht="26.25" customHeight="1">
      <c r="A78" s="118" t="s">
        <v>355</v>
      </c>
      <c r="B78" s="185" t="s">
        <v>525</v>
      </c>
      <c r="C78" s="122" t="s">
        <v>148</v>
      </c>
      <c r="D78" s="118" t="s">
        <v>354</v>
      </c>
      <c r="E78" s="118" t="s">
        <v>521</v>
      </c>
      <c r="F78" s="41">
        <f>74+30</f>
        <v>104</v>
      </c>
      <c r="G78"/>
      <c r="H78"/>
      <c r="I78"/>
      <c r="J78"/>
    </row>
    <row r="79" spans="1:10" s="4" customFormat="1" ht="22.5">
      <c r="A79" s="114" t="s">
        <v>356</v>
      </c>
      <c r="B79" s="184" t="s">
        <v>357</v>
      </c>
      <c r="C79" s="205" t="s">
        <v>495</v>
      </c>
      <c r="D79" s="118"/>
      <c r="E79" s="118"/>
      <c r="F79" s="26">
        <f>F80</f>
        <v>1846</v>
      </c>
      <c r="G79"/>
      <c r="H79"/>
      <c r="I79"/>
      <c r="J79"/>
    </row>
    <row r="80" spans="1:10" s="4" customFormat="1" ht="39.75" customHeight="1">
      <c r="A80" s="174" t="s">
        <v>359</v>
      </c>
      <c r="B80" s="184" t="s">
        <v>360</v>
      </c>
      <c r="C80" s="114" t="s">
        <v>358</v>
      </c>
      <c r="D80" s="117" t="s">
        <v>361</v>
      </c>
      <c r="E80" s="116"/>
      <c r="F80" s="26">
        <f>F81</f>
        <v>1846</v>
      </c>
      <c r="G80"/>
      <c r="H80"/>
      <c r="I80"/>
      <c r="J80"/>
    </row>
    <row r="81" spans="1:10" s="4" customFormat="1" ht="30" customHeight="1">
      <c r="A81" s="118" t="s">
        <v>362</v>
      </c>
      <c r="B81" s="185" t="s">
        <v>525</v>
      </c>
      <c r="C81" s="122" t="s">
        <v>358</v>
      </c>
      <c r="D81" s="118" t="s">
        <v>361</v>
      </c>
      <c r="E81" s="118" t="s">
        <v>521</v>
      </c>
      <c r="F81" s="41">
        <f>1776+70</f>
        <v>1846</v>
      </c>
      <c r="G81"/>
      <c r="H81"/>
      <c r="I81"/>
      <c r="J81"/>
    </row>
    <row r="82" spans="1:10" s="4" customFormat="1" ht="28.5" customHeight="1">
      <c r="A82" s="114" t="s">
        <v>108</v>
      </c>
      <c r="B82" s="113" t="s">
        <v>501</v>
      </c>
      <c r="C82" s="113" t="s">
        <v>500</v>
      </c>
      <c r="D82" s="118"/>
      <c r="E82" s="118"/>
      <c r="F82" s="206">
        <f>F83</f>
        <v>3210</v>
      </c>
      <c r="G82"/>
      <c r="H82"/>
      <c r="I82"/>
      <c r="J82"/>
    </row>
    <row r="83" spans="1:10" s="4" customFormat="1" ht="26.25" customHeight="1">
      <c r="A83" s="114" t="s">
        <v>132</v>
      </c>
      <c r="B83" s="113" t="s">
        <v>156</v>
      </c>
      <c r="C83" s="205" t="s">
        <v>482</v>
      </c>
      <c r="D83" s="114"/>
      <c r="E83" s="116"/>
      <c r="F83" s="26">
        <f>F84+F86</f>
        <v>3210</v>
      </c>
      <c r="G83"/>
      <c r="H83"/>
      <c r="I83"/>
      <c r="J83"/>
    </row>
    <row r="84" spans="1:10" s="4" customFormat="1" ht="45">
      <c r="A84" s="114" t="s">
        <v>133</v>
      </c>
      <c r="B84" s="184" t="s">
        <v>363</v>
      </c>
      <c r="C84" s="114" t="s">
        <v>147</v>
      </c>
      <c r="D84" s="117" t="s">
        <v>364</v>
      </c>
      <c r="E84" s="116"/>
      <c r="F84" s="26">
        <f>F85</f>
        <v>3035</v>
      </c>
      <c r="G84"/>
      <c r="H84"/>
      <c r="I84"/>
      <c r="J84"/>
    </row>
    <row r="85" spans="1:10" s="4" customFormat="1" ht="36.75" customHeight="1">
      <c r="A85" s="118" t="s">
        <v>365</v>
      </c>
      <c r="B85" s="185" t="s">
        <v>525</v>
      </c>
      <c r="C85" s="122" t="s">
        <v>147</v>
      </c>
      <c r="D85" s="118" t="s">
        <v>366</v>
      </c>
      <c r="E85" s="118" t="s">
        <v>521</v>
      </c>
      <c r="F85" s="41">
        <v>3035</v>
      </c>
      <c r="G85"/>
      <c r="H85"/>
      <c r="I85"/>
      <c r="J85"/>
    </row>
    <row r="86" spans="1:10" s="4" customFormat="1" ht="50.25" customHeight="1">
      <c r="A86" s="114" t="s">
        <v>367</v>
      </c>
      <c r="B86" s="184" t="s">
        <v>288</v>
      </c>
      <c r="C86" s="114" t="s">
        <v>147</v>
      </c>
      <c r="D86" s="117" t="s">
        <v>368</v>
      </c>
      <c r="E86" s="116"/>
      <c r="F86" s="26">
        <f>F87</f>
        <v>175</v>
      </c>
      <c r="G86"/>
      <c r="H86"/>
      <c r="I86"/>
      <c r="J86"/>
    </row>
    <row r="87" spans="1:10" s="4" customFormat="1" ht="29.25" customHeight="1">
      <c r="A87" s="118" t="s">
        <v>369</v>
      </c>
      <c r="B87" s="185" t="s">
        <v>525</v>
      </c>
      <c r="C87" s="122" t="s">
        <v>147</v>
      </c>
      <c r="D87" s="118" t="s">
        <v>368</v>
      </c>
      <c r="E87" s="118" t="s">
        <v>521</v>
      </c>
      <c r="F87" s="41">
        <v>175</v>
      </c>
      <c r="G87"/>
      <c r="H87"/>
      <c r="I87"/>
      <c r="J87"/>
    </row>
    <row r="88" spans="1:10" s="4" customFormat="1" ht="23.25" customHeight="1">
      <c r="A88" s="114" t="s">
        <v>109</v>
      </c>
      <c r="B88" s="113" t="s">
        <v>113</v>
      </c>
      <c r="C88" s="113" t="s">
        <v>502</v>
      </c>
      <c r="D88" s="118"/>
      <c r="E88" s="118"/>
      <c r="F88" s="206">
        <f>F89+F92</f>
        <v>4065.2000000000003</v>
      </c>
      <c r="G88"/>
      <c r="H88"/>
      <c r="I88"/>
      <c r="J88"/>
    </row>
    <row r="89" spans="1:10" s="4" customFormat="1" ht="30">
      <c r="A89" s="114" t="s">
        <v>126</v>
      </c>
      <c r="B89" s="113" t="s">
        <v>227</v>
      </c>
      <c r="C89" s="205" t="s">
        <v>484</v>
      </c>
      <c r="D89" s="117"/>
      <c r="E89" s="116"/>
      <c r="F89" s="206">
        <f>F90</f>
        <v>1073.6</v>
      </c>
      <c r="G89"/>
      <c r="H89"/>
      <c r="I89"/>
      <c r="J89"/>
    </row>
    <row r="90" spans="1:10" s="4" customFormat="1" ht="48" customHeight="1">
      <c r="A90" s="114" t="s">
        <v>143</v>
      </c>
      <c r="B90" s="184" t="s">
        <v>229</v>
      </c>
      <c r="C90" s="117" t="s">
        <v>228</v>
      </c>
      <c r="D90" s="117" t="s">
        <v>370</v>
      </c>
      <c r="E90" s="116"/>
      <c r="F90" s="26">
        <f>F91</f>
        <v>1073.6</v>
      </c>
      <c r="G90"/>
      <c r="H90"/>
      <c r="I90"/>
      <c r="J90"/>
    </row>
    <row r="91" spans="1:10" s="4" customFormat="1" ht="28.5" customHeight="1">
      <c r="A91" s="118" t="s">
        <v>504</v>
      </c>
      <c r="B91" s="185" t="s">
        <v>529</v>
      </c>
      <c r="C91" s="122" t="s">
        <v>228</v>
      </c>
      <c r="D91" s="118" t="s">
        <v>370</v>
      </c>
      <c r="E91" s="118" t="s">
        <v>524</v>
      </c>
      <c r="F91" s="41">
        <v>1073.6</v>
      </c>
      <c r="G91"/>
      <c r="H91"/>
      <c r="I91"/>
      <c r="J91"/>
    </row>
    <row r="92" spans="1:10" s="4" customFormat="1" ht="23.25" customHeight="1">
      <c r="A92" s="114" t="s">
        <v>136</v>
      </c>
      <c r="B92" s="184" t="s">
        <v>16</v>
      </c>
      <c r="C92" s="205" t="s">
        <v>496</v>
      </c>
      <c r="D92" s="118"/>
      <c r="E92" s="118"/>
      <c r="F92" s="206">
        <f>F93+F96+F98</f>
        <v>2991.6000000000004</v>
      </c>
      <c r="G92"/>
      <c r="H92"/>
      <c r="I92"/>
      <c r="J92"/>
    </row>
    <row r="93" spans="1:10" s="4" customFormat="1" ht="33.75">
      <c r="A93" s="114" t="s">
        <v>137</v>
      </c>
      <c r="B93" s="184" t="s">
        <v>289</v>
      </c>
      <c r="C93" s="114" t="s">
        <v>157</v>
      </c>
      <c r="D93" s="117" t="s">
        <v>371</v>
      </c>
      <c r="E93" s="120"/>
      <c r="F93" s="26">
        <f>F94+F95</f>
        <v>1355.3999999999999</v>
      </c>
      <c r="G93"/>
      <c r="H93"/>
      <c r="I93"/>
      <c r="J93"/>
    </row>
    <row r="94" spans="1:10" s="4" customFormat="1" ht="73.5" customHeight="1">
      <c r="A94" s="118" t="s">
        <v>372</v>
      </c>
      <c r="B94" s="223" t="s">
        <v>520</v>
      </c>
      <c r="C94" s="122" t="s">
        <v>157</v>
      </c>
      <c r="D94" s="118" t="s">
        <v>371</v>
      </c>
      <c r="E94" s="224">
        <v>100</v>
      </c>
      <c r="F94" s="41">
        <v>1259.8</v>
      </c>
      <c r="H94"/>
      <c r="I94"/>
      <c r="J94"/>
    </row>
    <row r="95" spans="1:10" s="4" customFormat="1" ht="32.25" customHeight="1">
      <c r="A95" s="118" t="s">
        <v>531</v>
      </c>
      <c r="B95" s="185" t="s">
        <v>525</v>
      </c>
      <c r="C95" s="122" t="s">
        <v>157</v>
      </c>
      <c r="D95" s="118" t="s">
        <v>371</v>
      </c>
      <c r="E95" s="224">
        <v>200</v>
      </c>
      <c r="F95" s="41">
        <v>95.6</v>
      </c>
      <c r="H95"/>
      <c r="I95"/>
      <c r="J95"/>
    </row>
    <row r="96" spans="1:10" s="4" customFormat="1" ht="30.75" customHeight="1">
      <c r="A96" s="114" t="s">
        <v>373</v>
      </c>
      <c r="B96" s="184" t="s">
        <v>374</v>
      </c>
      <c r="C96" s="114" t="s">
        <v>157</v>
      </c>
      <c r="D96" s="117" t="s">
        <v>375</v>
      </c>
      <c r="E96" s="120"/>
      <c r="F96" s="26">
        <f>F97</f>
        <v>1273.9</v>
      </c>
      <c r="G96"/>
      <c r="H96"/>
      <c r="I96"/>
      <c r="J96"/>
    </row>
    <row r="97" spans="1:10" s="4" customFormat="1" ht="38.25" customHeight="1">
      <c r="A97" s="118" t="s">
        <v>376</v>
      </c>
      <c r="B97" s="185" t="s">
        <v>529</v>
      </c>
      <c r="C97" s="122" t="s">
        <v>157</v>
      </c>
      <c r="D97" s="118" t="s">
        <v>375</v>
      </c>
      <c r="E97" s="118" t="s">
        <v>524</v>
      </c>
      <c r="F97" s="41">
        <v>1273.9</v>
      </c>
      <c r="H97"/>
      <c r="I97"/>
      <c r="J97"/>
    </row>
    <row r="98" spans="1:10" s="4" customFormat="1" ht="25.5" customHeight="1">
      <c r="A98" s="114" t="s">
        <v>377</v>
      </c>
      <c r="B98" s="184" t="s">
        <v>378</v>
      </c>
      <c r="C98" s="114" t="s">
        <v>157</v>
      </c>
      <c r="D98" s="117" t="s">
        <v>379</v>
      </c>
      <c r="E98" s="22"/>
      <c r="F98" s="126">
        <f>F99</f>
        <v>362.3</v>
      </c>
      <c r="G98"/>
      <c r="H98"/>
      <c r="I98"/>
      <c r="J98"/>
    </row>
    <row r="99" spans="1:10" s="4" customFormat="1" ht="36" customHeight="1">
      <c r="A99" s="118" t="s">
        <v>508</v>
      </c>
      <c r="B99" s="185" t="s">
        <v>525</v>
      </c>
      <c r="C99" s="122" t="s">
        <v>157</v>
      </c>
      <c r="D99" s="118" t="s">
        <v>379</v>
      </c>
      <c r="E99" s="118" t="s">
        <v>521</v>
      </c>
      <c r="F99" s="182">
        <v>362.3</v>
      </c>
      <c r="G99"/>
      <c r="H99"/>
      <c r="I99"/>
      <c r="J99"/>
    </row>
    <row r="100" spans="1:10" s="4" customFormat="1" ht="30">
      <c r="A100" s="114" t="s">
        <v>2</v>
      </c>
      <c r="B100" s="113" t="s">
        <v>503</v>
      </c>
      <c r="C100" s="113" t="s">
        <v>505</v>
      </c>
      <c r="D100" s="118"/>
      <c r="E100" s="118"/>
      <c r="F100" s="115">
        <f>F101</f>
        <v>451</v>
      </c>
      <c r="G100"/>
      <c r="H100"/>
      <c r="I100"/>
      <c r="J100"/>
    </row>
    <row r="101" spans="1:10" s="4" customFormat="1" ht="21" customHeight="1">
      <c r="A101" s="114" t="s">
        <v>4</v>
      </c>
      <c r="B101" s="113" t="s">
        <v>205</v>
      </c>
      <c r="C101" s="205" t="s">
        <v>482</v>
      </c>
      <c r="D101" s="117"/>
      <c r="E101" s="116"/>
      <c r="F101" s="26">
        <f>F102</f>
        <v>451</v>
      </c>
      <c r="G101"/>
      <c r="H101"/>
      <c r="I101"/>
      <c r="J101"/>
    </row>
    <row r="102" spans="1:10" s="4" customFormat="1" ht="56.25">
      <c r="A102" s="114" t="s">
        <v>380</v>
      </c>
      <c r="B102" s="184" t="s">
        <v>381</v>
      </c>
      <c r="C102" s="117" t="s">
        <v>206</v>
      </c>
      <c r="D102" s="117" t="s">
        <v>382</v>
      </c>
      <c r="E102" s="116"/>
      <c r="F102" s="26">
        <f>F103</f>
        <v>451</v>
      </c>
      <c r="G102"/>
      <c r="H102"/>
      <c r="I102"/>
      <c r="J102"/>
    </row>
    <row r="103" spans="1:10" s="4" customFormat="1" ht="33" customHeight="1">
      <c r="A103" s="118" t="s">
        <v>383</v>
      </c>
      <c r="B103" s="185" t="s">
        <v>525</v>
      </c>
      <c r="C103" s="122" t="s">
        <v>206</v>
      </c>
      <c r="D103" s="118" t="s">
        <v>382</v>
      </c>
      <c r="E103" s="118" t="s">
        <v>521</v>
      </c>
      <c r="F103" s="41">
        <f>56+115+250+30</f>
        <v>451</v>
      </c>
      <c r="G103"/>
      <c r="H103"/>
      <c r="I103"/>
      <c r="J103"/>
    </row>
    <row r="104" spans="1:10" s="4" customFormat="1" ht="33.75" customHeight="1">
      <c r="A104" s="114" t="s">
        <v>384</v>
      </c>
      <c r="B104" s="113" t="s">
        <v>207</v>
      </c>
      <c r="C104" s="113" t="s">
        <v>506</v>
      </c>
      <c r="D104" s="118"/>
      <c r="E104" s="118"/>
      <c r="F104" s="206">
        <f>F105</f>
        <v>790</v>
      </c>
      <c r="G104"/>
      <c r="H104"/>
      <c r="I104"/>
      <c r="J104"/>
    </row>
    <row r="105" spans="1:10" s="4" customFormat="1" ht="30">
      <c r="A105" s="114" t="s">
        <v>385</v>
      </c>
      <c r="B105" s="113" t="s">
        <v>102</v>
      </c>
      <c r="C105" s="205" t="s">
        <v>481</v>
      </c>
      <c r="D105" s="209"/>
      <c r="E105" s="116"/>
      <c r="F105" s="26">
        <f>F106</f>
        <v>790</v>
      </c>
      <c r="G105"/>
      <c r="H105"/>
      <c r="I105"/>
      <c r="J105"/>
    </row>
    <row r="106" spans="1:10" s="4" customFormat="1" ht="48.75" customHeight="1">
      <c r="A106" s="114" t="s">
        <v>386</v>
      </c>
      <c r="B106" s="184" t="s">
        <v>416</v>
      </c>
      <c r="C106" s="114" t="s">
        <v>208</v>
      </c>
      <c r="D106" s="117" t="s">
        <v>387</v>
      </c>
      <c r="E106" s="116"/>
      <c r="F106" s="26">
        <f>F107</f>
        <v>790</v>
      </c>
      <c r="G106"/>
      <c r="H106"/>
      <c r="I106"/>
      <c r="J106"/>
    </row>
    <row r="107" spans="1:10" s="4" customFormat="1" ht="26.25" customHeight="1">
      <c r="A107" s="118" t="s">
        <v>388</v>
      </c>
      <c r="B107" s="185" t="s">
        <v>525</v>
      </c>
      <c r="C107" s="122" t="s">
        <v>208</v>
      </c>
      <c r="D107" s="118" t="s">
        <v>387</v>
      </c>
      <c r="E107" s="118" t="s">
        <v>521</v>
      </c>
      <c r="F107" s="41">
        <v>790</v>
      </c>
      <c r="G107"/>
      <c r="H107"/>
      <c r="I107"/>
      <c r="J107"/>
    </row>
    <row r="108" spans="1:10" s="4" customFormat="1" ht="27.75" customHeight="1">
      <c r="A108" s="189"/>
      <c r="B108" s="190" t="s">
        <v>301</v>
      </c>
      <c r="C108" s="192"/>
      <c r="D108" s="193"/>
      <c r="E108" s="193"/>
      <c r="F108" s="194">
        <f>F15+F46+F52+F58+F66+F82+F88+F100+F104</f>
        <v>46092.899999999994</v>
      </c>
      <c r="G108"/>
      <c r="H108"/>
      <c r="I108"/>
      <c r="J108"/>
    </row>
    <row r="109" spans="7:10" s="4" customFormat="1" ht="12.75">
      <c r="G109"/>
      <c r="H109"/>
      <c r="I109"/>
      <c r="J109"/>
    </row>
    <row r="110" spans="7:10" s="4" customFormat="1" ht="16.5" customHeight="1">
      <c r="G110"/>
      <c r="H110"/>
      <c r="I110"/>
      <c r="J110"/>
    </row>
    <row r="111" spans="7:10" s="4" customFormat="1" ht="15.75" customHeight="1">
      <c r="G111"/>
      <c r="H111"/>
      <c r="I111"/>
      <c r="J111"/>
    </row>
    <row r="112" spans="7:10" s="4" customFormat="1" ht="15.75" customHeight="1">
      <c r="G112"/>
      <c r="H112"/>
      <c r="I112"/>
      <c r="J112"/>
    </row>
    <row r="113" spans="7:10" s="4" customFormat="1" ht="12.75">
      <c r="G113"/>
      <c r="H113"/>
      <c r="I113"/>
      <c r="J113"/>
    </row>
    <row r="114" spans="7:10" s="4" customFormat="1" ht="12.75">
      <c r="G114"/>
      <c r="H114"/>
      <c r="I114"/>
      <c r="J114"/>
    </row>
    <row r="115" spans="7:10" s="4" customFormat="1" ht="12.75">
      <c r="G115"/>
      <c r="H115"/>
      <c r="I115"/>
      <c r="J115"/>
    </row>
    <row r="116" spans="7:10" s="4" customFormat="1" ht="12.75">
      <c r="G116"/>
      <c r="H116"/>
      <c r="I116"/>
      <c r="J116"/>
    </row>
    <row r="117" spans="7:10" s="4" customFormat="1" ht="12.75">
      <c r="G117"/>
      <c r="H117"/>
      <c r="I117"/>
      <c r="J117"/>
    </row>
    <row r="118" spans="7:10" s="4" customFormat="1" ht="12.75">
      <c r="G118"/>
      <c r="H118"/>
      <c r="I118"/>
      <c r="J118"/>
    </row>
  </sheetData>
  <sheetProtection/>
  <mergeCells count="1">
    <mergeCell ref="B12:D12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="85" zoomScaleNormal="85" zoomScalePageLayoutView="0" workbookViewId="0" topLeftCell="A1">
      <selection activeCell="H3" sqref="H3"/>
    </sheetView>
  </sheetViews>
  <sheetFormatPr defaultColWidth="9.140625" defaultRowHeight="12.75"/>
  <cols>
    <col min="1" max="1" width="25.57421875" style="0" customWidth="1"/>
    <col min="2" max="2" width="45.00390625" style="0" customWidth="1"/>
    <col min="3" max="3" width="23.00390625" style="0" customWidth="1"/>
    <col min="4" max="4" width="11.7109375" style="0" customWidth="1"/>
    <col min="5" max="5" width="9.57421875" style="0" customWidth="1"/>
    <col min="6" max="6" width="10.28125" style="0" customWidth="1"/>
    <col min="7" max="9" width="10.8515625" style="0" customWidth="1"/>
  </cols>
  <sheetData>
    <row r="1" spans="1:3" ht="12.75">
      <c r="A1" s="14"/>
      <c r="C1" s="127"/>
    </row>
    <row r="2" ht="12.75">
      <c r="A2" s="14"/>
    </row>
    <row r="3" spans="1:4" ht="12.75">
      <c r="A3" s="14"/>
      <c r="B3" s="15"/>
      <c r="C3" s="33" t="s">
        <v>514</v>
      </c>
      <c r="D3" s="14"/>
    </row>
    <row r="4" spans="3:5" ht="12.75">
      <c r="C4" s="22" t="s">
        <v>536</v>
      </c>
      <c r="D4" s="22"/>
      <c r="E4" s="30"/>
    </row>
    <row r="5" spans="3:5" ht="12.75">
      <c r="C5" s="22" t="s">
        <v>534</v>
      </c>
      <c r="D5" s="22"/>
      <c r="E5" s="21"/>
    </row>
    <row r="6" spans="3:5" ht="12.75">
      <c r="C6" s="22" t="s">
        <v>537</v>
      </c>
      <c r="D6" s="22"/>
      <c r="E6" s="30"/>
    </row>
    <row r="7" spans="3:5" ht="12.75">
      <c r="C7" s="22"/>
      <c r="D7" s="21"/>
      <c r="E7" s="22"/>
    </row>
    <row r="8" spans="3:5" ht="15.75" customHeight="1">
      <c r="C8" s="2"/>
      <c r="D8" s="22"/>
      <c r="E8" s="30"/>
    </row>
    <row r="9" spans="4:5" ht="12.75">
      <c r="D9" s="22"/>
      <c r="E9" s="22"/>
    </row>
    <row r="10" spans="3:4" ht="12.75">
      <c r="C10" s="6"/>
      <c r="D10" s="6"/>
    </row>
    <row r="11" spans="2:4" ht="12.75">
      <c r="B11" s="9" t="s">
        <v>139</v>
      </c>
      <c r="C11" s="1"/>
      <c r="D11" s="1"/>
    </row>
    <row r="12" spans="2:4" ht="12.75">
      <c r="B12" s="16" t="s">
        <v>391</v>
      </c>
      <c r="C12" s="1"/>
      <c r="D12" s="1"/>
    </row>
    <row r="13" spans="1:4" ht="12" customHeight="1">
      <c r="A13" s="10" t="s">
        <v>541</v>
      </c>
      <c r="C13" s="1"/>
      <c r="D13" s="1"/>
    </row>
    <row r="14" spans="2:4" ht="15.75" customHeight="1">
      <c r="B14" s="11"/>
      <c r="C14" s="1"/>
      <c r="D14" s="1"/>
    </row>
    <row r="15" ht="12.75">
      <c r="D15" s="1"/>
    </row>
    <row r="17" ht="13.5" thickBot="1">
      <c r="C17" s="20" t="s">
        <v>138</v>
      </c>
    </row>
    <row r="18" spans="1:3" ht="13.5" thickBot="1">
      <c r="A18" s="213" t="s">
        <v>140</v>
      </c>
      <c r="B18" s="12" t="s">
        <v>141</v>
      </c>
      <c r="C18" s="13" t="s">
        <v>104</v>
      </c>
    </row>
    <row r="19" spans="1:3" ht="30.75" customHeight="1">
      <c r="A19" s="214" t="s">
        <v>176</v>
      </c>
      <c r="B19" s="38" t="s">
        <v>177</v>
      </c>
      <c r="C19" s="215">
        <v>-5796</v>
      </c>
    </row>
    <row r="20" spans="1:3" ht="12.75">
      <c r="A20" s="216" t="s">
        <v>178</v>
      </c>
      <c r="B20" s="8" t="s">
        <v>131</v>
      </c>
      <c r="C20" s="198">
        <v>-5796</v>
      </c>
    </row>
    <row r="21" spans="1:3" ht="48.75" customHeight="1">
      <c r="A21" s="216" t="s">
        <v>180</v>
      </c>
      <c r="B21" s="8" t="s">
        <v>179</v>
      </c>
      <c r="C21" s="198">
        <v>-5796</v>
      </c>
    </row>
    <row r="22" spans="1:4" ht="25.5" customHeight="1">
      <c r="A22" s="217" t="s">
        <v>392</v>
      </c>
      <c r="B22" s="199" t="s">
        <v>394</v>
      </c>
      <c r="C22" s="218">
        <v>40296.9</v>
      </c>
      <c r="D22" s="14"/>
    </row>
    <row r="23" spans="1:4" ht="22.5" customHeight="1">
      <c r="A23" s="217" t="s">
        <v>393</v>
      </c>
      <c r="B23" s="200" t="s">
        <v>395</v>
      </c>
      <c r="C23" s="219">
        <v>40296.9</v>
      </c>
      <c r="D23" s="14"/>
    </row>
    <row r="24" spans="1:4" ht="29.25" customHeight="1">
      <c r="A24" s="217" t="s">
        <v>397</v>
      </c>
      <c r="B24" s="200" t="s">
        <v>396</v>
      </c>
      <c r="C24" s="219">
        <v>40296.9</v>
      </c>
      <c r="D24" s="14"/>
    </row>
    <row r="25" spans="1:3" ht="33" customHeight="1">
      <c r="A25" s="217" t="s">
        <v>399</v>
      </c>
      <c r="B25" s="199" t="s">
        <v>515</v>
      </c>
      <c r="C25" s="218">
        <v>46092.9</v>
      </c>
    </row>
    <row r="26" spans="1:3" ht="21" customHeight="1">
      <c r="A26" s="217" t="s">
        <v>398</v>
      </c>
      <c r="B26" s="200" t="s">
        <v>402</v>
      </c>
      <c r="C26" s="219">
        <v>46092.9</v>
      </c>
    </row>
    <row r="27" spans="1:3" ht="30" customHeight="1">
      <c r="A27" s="217" t="s">
        <v>400</v>
      </c>
      <c r="B27" s="200" t="s">
        <v>403</v>
      </c>
      <c r="C27" s="219">
        <v>46092.9</v>
      </c>
    </row>
    <row r="28" spans="1:3" ht="36" customHeight="1" thickBot="1">
      <c r="A28" s="220" t="s">
        <v>401</v>
      </c>
      <c r="B28" s="221" t="s">
        <v>517</v>
      </c>
      <c r="C28" s="222">
        <v>46092.9</v>
      </c>
    </row>
  </sheetData>
  <sheetProtection/>
  <printOptions/>
  <pageMargins left="0.7086614173228347" right="0.2362204724409449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85" zoomScaleNormal="85" zoomScalePageLayoutView="0" workbookViewId="0" topLeftCell="A1">
      <selection activeCell="G16" sqref="G16"/>
    </sheetView>
  </sheetViews>
  <sheetFormatPr defaultColWidth="9.140625" defaultRowHeight="12.75"/>
  <cols>
    <col min="1" max="1" width="17.140625" style="0" customWidth="1"/>
    <col min="2" max="2" width="46.57421875" style="0" customWidth="1"/>
    <col min="3" max="3" width="23.00390625" style="0" customWidth="1"/>
    <col min="4" max="4" width="11.7109375" style="0" customWidth="1"/>
    <col min="5" max="5" width="9.57421875" style="0" customWidth="1"/>
    <col min="6" max="6" width="10.28125" style="0" customWidth="1"/>
    <col min="7" max="9" width="10.8515625" style="0" customWidth="1"/>
  </cols>
  <sheetData>
    <row r="1" ht="12.75">
      <c r="A1" s="14"/>
    </row>
    <row r="2" spans="1:4" ht="12.75">
      <c r="A2" s="14"/>
      <c r="B2" s="15"/>
      <c r="C2" s="2"/>
      <c r="D2" s="14"/>
    </row>
    <row r="4" spans="3:5" ht="12.75">
      <c r="C4" s="33" t="s">
        <v>210</v>
      </c>
      <c r="D4" s="33"/>
      <c r="E4" s="33"/>
    </row>
    <row r="5" spans="3:5" ht="12.75">
      <c r="C5" s="22" t="s">
        <v>533</v>
      </c>
      <c r="D5" s="22"/>
      <c r="E5" s="30"/>
    </row>
    <row r="6" spans="3:5" ht="12.75">
      <c r="C6" s="22" t="s">
        <v>534</v>
      </c>
      <c r="D6" s="21"/>
      <c r="E6" s="21"/>
    </row>
    <row r="7" spans="3:5" ht="15.75" customHeight="1">
      <c r="C7" s="22" t="s">
        <v>535</v>
      </c>
      <c r="D7" s="22"/>
      <c r="E7" s="30"/>
    </row>
    <row r="8" spans="3:5" ht="12.75">
      <c r="C8" s="22"/>
      <c r="D8" s="22"/>
      <c r="E8" s="22"/>
    </row>
    <row r="9" spans="3:4" ht="12.75">
      <c r="C9" s="6"/>
      <c r="D9" s="6"/>
    </row>
    <row r="10" spans="2:4" ht="12.75">
      <c r="B10" s="9" t="s">
        <v>195</v>
      </c>
      <c r="C10" s="1"/>
      <c r="D10" s="1"/>
    </row>
    <row r="11" spans="2:4" ht="16.5" customHeight="1">
      <c r="B11" s="16" t="s">
        <v>391</v>
      </c>
      <c r="C11" s="1"/>
      <c r="D11" s="1"/>
    </row>
    <row r="12" spans="1:4" ht="16.5" customHeight="1">
      <c r="A12" s="10" t="s">
        <v>542</v>
      </c>
      <c r="C12" s="1"/>
      <c r="D12" s="1"/>
    </row>
    <row r="13" spans="2:4" ht="15.75" customHeight="1">
      <c r="B13" s="11"/>
      <c r="C13" s="1"/>
      <c r="D13" s="1"/>
    </row>
    <row r="16" spans="1:3" ht="20.25" customHeight="1">
      <c r="A16" s="47" t="s">
        <v>190</v>
      </c>
      <c r="B16" s="48"/>
      <c r="C16" s="42" t="s">
        <v>141</v>
      </c>
    </row>
    <row r="17" spans="1:3" ht="38.25" customHeight="1">
      <c r="A17" s="46" t="s">
        <v>192</v>
      </c>
      <c r="B17" s="49" t="s">
        <v>191</v>
      </c>
      <c r="C17" s="44"/>
    </row>
    <row r="18" spans="1:3" ht="30" customHeight="1">
      <c r="A18" s="42" t="s">
        <v>166</v>
      </c>
      <c r="B18" s="42"/>
      <c r="C18" s="45" t="s">
        <v>193</v>
      </c>
    </row>
    <row r="19" spans="1:3" ht="44.25" customHeight="1">
      <c r="A19" s="42" t="s">
        <v>166</v>
      </c>
      <c r="B19" s="43" t="s">
        <v>194</v>
      </c>
      <c r="C19" s="43" t="s">
        <v>177</v>
      </c>
    </row>
    <row r="20" spans="1:4" ht="12.75">
      <c r="A20" s="14"/>
      <c r="B20" s="15"/>
      <c r="C20" s="14"/>
      <c r="D20" s="14"/>
    </row>
    <row r="21" spans="1:4" ht="12.75">
      <c r="A21" s="14"/>
      <c r="B21" s="15"/>
      <c r="C21" s="14"/>
      <c r="D21" s="14"/>
    </row>
    <row r="22" spans="1:4" ht="12.75">
      <c r="A22" s="28"/>
      <c r="C22" s="17"/>
      <c r="D22" s="14"/>
    </row>
  </sheetData>
  <sheetProtection/>
  <printOptions/>
  <pageMargins left="0.7086614173228347" right="0.2362204724409449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2013-11-26T13:54:08Z</cp:lastPrinted>
  <dcterms:created xsi:type="dcterms:W3CDTF">1996-10-08T23:32:33Z</dcterms:created>
  <dcterms:modified xsi:type="dcterms:W3CDTF">2013-11-27T07:26:09Z</dcterms:modified>
  <cp:category/>
  <cp:version/>
  <cp:contentType/>
  <cp:contentStatus/>
</cp:coreProperties>
</file>