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725" windowWidth="14505" windowHeight="1605" activeTab="1"/>
  </bookViews>
  <sheets>
    <sheet name="ВЕД.РАСХ 2019.07 (в динамике)" sheetId="1" r:id="rId1"/>
    <sheet name="ПР.№5-1 Распр.поразд.подр2019.7" sheetId="2" r:id="rId2"/>
    <sheet name="ПР.№6-2 Распр.поразд.подр2019.7" sheetId="3" r:id="rId3"/>
    <sheet name="Прил.7-3 по раз.,подразд.2019" sheetId="4" r:id="rId4"/>
    <sheet name="Прил.9-4 по раз.,подразд.2019 7" sheetId="5" r:id="rId5"/>
  </sheets>
  <definedNames/>
  <calcPr fullCalcOnLoad="1"/>
</workbook>
</file>

<file path=xl/sharedStrings.xml><?xml version="1.0" encoding="utf-8"?>
<sst xmlns="http://schemas.openxmlformats.org/spreadsheetml/2006/main" count="1656" uniqueCount="477">
  <si>
    <t>8.</t>
  </si>
  <si>
    <t>8.1.</t>
  </si>
  <si>
    <t>8.2.</t>
  </si>
  <si>
    <t>0503</t>
  </si>
  <si>
    <t>БЛАГОУСТРОЙСТВО</t>
  </si>
  <si>
    <t>ОХРАНА СЕМЬИ И ДЕТСТВА</t>
  </si>
  <si>
    <t>1.3.2.2.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</si>
  <si>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</si>
  <si>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</si>
  <si>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</si>
  <si>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</si>
  <si>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</si>
  <si>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</si>
  <si>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</si>
  <si>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</si>
  <si>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</si>
  <si>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</si>
  <si>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</si>
  <si>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</si>
  <si>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</si>
  <si>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</si>
  <si>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</si>
  <si>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</si>
  <si>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</si>
  <si>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</si>
  <si>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</si>
  <si>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</si>
  <si>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</si>
  <si>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</si>
  <si>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</si>
  <si>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</si>
  <si>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</si>
  <si>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</si>
  <si>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</si>
  <si>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</si>
  <si>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</si>
  <si>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</si>
  <si>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</si>
  <si>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</si>
  <si>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</si>
  <si>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</si>
  <si>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</si>
  <si>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</si>
  <si>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</si>
  <si>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</si>
  <si>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</si>
  <si>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</si>
  <si>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</si>
  <si>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</si>
  <si>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</si>
  <si>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</si>
  <si>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</si>
  <si>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</si>
  <si>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</si>
  <si>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</si>
  <si>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</si>
  <si>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</si>
  <si>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</si>
  <si>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</si>
  <si>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</si>
  <si>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1.1.2.</t>
  </si>
  <si>
    <t>Расходы на предоставление доплат к пенсии лицам, замещавшим муниципальные должности и должности муниципальной службы</t>
  </si>
  <si>
    <t>3.1.1.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</si>
  <si>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</si>
  <si>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</si>
  <si>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</si>
  <si>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</si>
  <si>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</si>
  <si>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</si>
  <si>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</si>
  <si>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</si>
  <si>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</si>
  <si>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</si>
  <si>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</si>
  <si>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</si>
  <si>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</si>
  <si>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</si>
  <si>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</si>
  <si>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</si>
  <si>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</si>
  <si>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</si>
  <si>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</si>
  <si>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</si>
  <si>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</si>
  <si>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</si>
  <si>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</si>
  <si>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</si>
  <si>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</si>
  <si>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</si>
  <si>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</si>
  <si>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</si>
  <si>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</si>
  <si>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</si>
  <si>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</si>
  <si>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</si>
  <si>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</si>
  <si>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100</t>
  </si>
  <si>
    <t>200</t>
  </si>
  <si>
    <t>800</t>
  </si>
  <si>
    <t>300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</si>
  <si>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</si>
  <si>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</si>
  <si>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</si>
  <si>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</si>
  <si>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</si>
  <si>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</si>
  <si>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</si>
  <si>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</si>
  <si>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</si>
  <si>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</si>
  <si>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</si>
  <si>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</si>
  <si>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</si>
  <si>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</si>
  <si>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</si>
  <si>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</si>
  <si>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</si>
  <si>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</si>
  <si>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</si>
  <si>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</si>
  <si>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</si>
  <si>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</si>
  <si>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</si>
  <si>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</si>
  <si>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</si>
  <si>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</si>
  <si>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</si>
  <si>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</si>
  <si>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</si>
  <si>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</si>
  <si>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</si>
  <si>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</si>
  <si>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</si>
  <si>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</si>
  <si>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</si>
  <si>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</si>
  <si>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</si>
  <si>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</si>
  <si>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</si>
  <si>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</si>
  <si>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</si>
  <si>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8.2.2.1</t>
  </si>
  <si>
    <t>8.2.2.</t>
  </si>
  <si>
    <t>06</t>
  </si>
  <si>
    <t xml:space="preserve">Сумма          </t>
  </si>
  <si>
    <t>(тыс.руб.)</t>
  </si>
  <si>
    <t>Код вида расходов</t>
  </si>
  <si>
    <t>1202</t>
  </si>
  <si>
    <t>СРЕДСТВА МАССОВОЙ ИНФОРМАЦИИ</t>
  </si>
  <si>
    <t>1200</t>
  </si>
  <si>
    <t>Периодическая печать и издательства</t>
  </si>
  <si>
    <t>10.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</si>
  <si>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</si>
  <si>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</si>
  <si>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</si>
  <si>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</si>
  <si>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</si>
  <si>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</si>
  <si>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</si>
  <si>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</si>
  <si>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</si>
  <si>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</si>
  <si>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</si>
  <si>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</si>
  <si>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</si>
  <si>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</si>
  <si>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</si>
  <si>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</si>
  <si>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</si>
  <si>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</si>
  <si>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</si>
  <si>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</si>
  <si>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</si>
  <si>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</si>
  <si>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</si>
  <si>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</si>
  <si>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</si>
  <si>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</si>
  <si>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</si>
  <si>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</si>
  <si>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</si>
  <si>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</si>
  <si>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</si>
  <si>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</si>
  <si>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</si>
  <si>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</si>
  <si>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</si>
  <si>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</si>
  <si>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</si>
  <si>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</si>
  <si>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</si>
  <si>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</si>
  <si>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</si>
  <si>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</si>
  <si>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</si>
  <si>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</si>
  <si>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</si>
  <si>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</si>
  <si>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0020500440</t>
  </si>
  <si>
    <t>0020600030</t>
  </si>
  <si>
    <t>51180G0860</t>
  </si>
  <si>
    <t>51180G0870</t>
  </si>
  <si>
    <t>09208G0100</t>
  </si>
  <si>
    <t>МО МО № 78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</si>
  <si>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</si>
  <si>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</si>
  <si>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</si>
  <si>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</si>
  <si>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</si>
  <si>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</si>
  <si>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</si>
  <si>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</si>
  <si>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</si>
  <si>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Резервный фонд Местной администрации</t>
  </si>
  <si>
    <t>0920100070</t>
  </si>
  <si>
    <t>0920200070</t>
  </si>
  <si>
    <t>2190000090</t>
  </si>
  <si>
    <t>2190300090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</si>
  <si>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</si>
  <si>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</si>
  <si>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</si>
  <si>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</si>
  <si>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</si>
  <si>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</si>
  <si>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</si>
  <si>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</si>
  <si>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</si>
  <si>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</si>
  <si>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</si>
  <si>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4500000200</t>
  </si>
  <si>
    <t>4500000210</t>
  </si>
  <si>
    <t>Меры социальной поддержки населения по публичным нормативным обязательствам</t>
  </si>
  <si>
    <t>312</t>
  </si>
  <si>
    <t>5120000240</t>
  </si>
  <si>
    <t>4570000250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</si>
  <si>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</si>
  <si>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</si>
  <si>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</si>
  <si>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</si>
  <si>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</si>
  <si>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</si>
  <si>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</si>
  <si>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</si>
  <si>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</si>
  <si>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</si>
  <si>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8.2.3.1</t>
  </si>
  <si>
    <t>8.2.3.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</si>
  <si>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</si>
  <si>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</si>
  <si>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</si>
  <si>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</si>
  <si>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</si>
  <si>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</si>
  <si>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</si>
  <si>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</si>
  <si>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Муниципального Совета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</si>
  <si>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</si>
  <si>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</si>
  <si>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</si>
  <si>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</si>
  <si>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</si>
  <si>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</si>
  <si>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</si>
  <si>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</si>
  <si>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</si>
  <si>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</si>
  <si>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</si>
  <si>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</si>
  <si>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</si>
  <si>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</si>
  <si>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</si>
  <si>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</si>
  <si>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1.6.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</si>
  <si>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</si>
  <si>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Приложение  6</t>
  </si>
  <si>
    <t>Местная администрация МО МО № 78</t>
  </si>
  <si>
    <t>Приложение  7</t>
  </si>
  <si>
    <t>00209G0850</t>
  </si>
  <si>
    <t>4500000570</t>
  </si>
  <si>
    <t>Приложение  5</t>
  </si>
  <si>
    <t>Закупка товаров, работ и услуг для  обеспечения государственных (муниципальных) нужд</t>
  </si>
  <si>
    <t>Закупка товаров, работ, услуг для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</si>
  <si>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</si>
  <si>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</si>
  <si>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</si>
  <si>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</si>
  <si>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</si>
  <si>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</si>
  <si>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</si>
  <si>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</si>
  <si>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</si>
  <si>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"Военно-патриотическое воспитание молодежи муниципального образования "</t>
  </si>
  <si>
    <t>Муниципальная программа "Обеспечение 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</si>
  <si>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</si>
  <si>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Приложение  3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</si>
  <si>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</si>
  <si>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</si>
  <si>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r>
      <t xml:space="preserve">                                                                            </t>
    </r>
    <r>
      <rPr>
        <sz val="9"/>
        <rFont val="Arial"/>
        <family val="2"/>
      </rPr>
      <t>(тыс. рублей)</t>
    </r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</si>
  <si>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</si>
  <si>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</si>
  <si>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</si>
  <si>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</si>
  <si>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</si>
  <si>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</si>
  <si>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</si>
  <si>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</si>
  <si>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</si>
  <si>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</si>
  <si>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к  решению</t>
  </si>
  <si>
    <t xml:space="preserve">         Внутригородского  Муниципального образования Санкт-Петербурга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</si>
  <si>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</si>
  <si>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</si>
  <si>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>Общегосударственные вопросы</t>
  </si>
  <si>
    <t>Охрана семьи и детства</t>
  </si>
  <si>
    <t>8.1.1.1</t>
  </si>
  <si>
    <t>2.1.1.1</t>
  </si>
  <si>
    <t>1.2.1.1</t>
  </si>
  <si>
    <t>ПЕНСИОННОЕ ОБЕСПЕЧЕНИЕ</t>
  </si>
  <si>
    <t>Пенсионное обеспечение</t>
  </si>
  <si>
    <t>6.3.4.</t>
  </si>
  <si>
    <t>6.3.4.1</t>
  </si>
  <si>
    <t>0920000520</t>
  </si>
  <si>
    <t>Приложение</t>
  </si>
  <si>
    <t>к Пояснительной записке</t>
  </si>
  <si>
    <t>изменения  по бюджетн росписям</t>
  </si>
  <si>
    <t>0412</t>
  </si>
  <si>
    <t>3.2.</t>
  </si>
  <si>
    <t>ДРУГИЕ ВОПРОСЫ В ОБЛАСТИ НАЦИОНАЛЬНОЙ ЭКОНОМИКИ</t>
  </si>
  <si>
    <t>12</t>
  </si>
  <si>
    <t>3.2.1.</t>
  </si>
  <si>
    <t>3.2.1.1.</t>
  </si>
  <si>
    <t>1.3.1.2.</t>
  </si>
  <si>
    <t>Другие вопросы в области национальной экономики</t>
  </si>
  <si>
    <t>Приложение  4</t>
  </si>
  <si>
    <t>ИЗБИРАТЕЛЬНАЯ КОМИССИЯ ВНУТРИГОРОДСКОГО МУНИЦИПАЛЬНОГО ОБРАЗОВАНИЯ МУНИЦИПАЛЬНЫЙ ОКРУГ № 78 (902)</t>
  </si>
  <si>
    <t>902</t>
  </si>
  <si>
    <t>Обеспечение проведения выборов и референдумов</t>
  </si>
  <si>
    <t>0107</t>
  </si>
  <si>
    <t>Проведение  выборов в представительные органы муниципального образования</t>
  </si>
  <si>
    <t>0200000050</t>
  </si>
  <si>
    <t>2.1.1.1.1</t>
  </si>
  <si>
    <t>2.1.1.1.2</t>
  </si>
  <si>
    <t>3.1.1.1.1.</t>
  </si>
  <si>
    <t>3.1.1.1.2.</t>
  </si>
  <si>
    <t>3.1.1.1.3.</t>
  </si>
  <si>
    <t>3.1.1.2.</t>
  </si>
  <si>
    <t>3.1.1.2.1.</t>
  </si>
  <si>
    <t>3.1.1.3.</t>
  </si>
  <si>
    <t>3.1.1.3.1.</t>
  </si>
  <si>
    <t>3.1.1.3.2.</t>
  </si>
  <si>
    <t>3.1.2.</t>
  </si>
  <si>
    <t>3.1.2.1</t>
  </si>
  <si>
    <t>3.1.2.1.1</t>
  </si>
  <si>
    <t>3.1.3.</t>
  </si>
  <si>
    <t>3.1.3.1</t>
  </si>
  <si>
    <t>3.1.3.1.1</t>
  </si>
  <si>
    <t>3.1.3.2</t>
  </si>
  <si>
    <t>3.1.3.2.1</t>
  </si>
  <si>
    <t>3.2.1</t>
  </si>
  <si>
    <t>3.2.1.1</t>
  </si>
  <si>
    <t>3.2.1.1.1</t>
  </si>
  <si>
    <t>3.3.</t>
  </si>
  <si>
    <t>3.3.1.</t>
  </si>
  <si>
    <t>3.3.1.1.</t>
  </si>
  <si>
    <t>3.3.1.1.1.</t>
  </si>
  <si>
    <t>3.3.2.</t>
  </si>
  <si>
    <t>3.3.2.1.</t>
  </si>
  <si>
    <t>3.3.2.1.1.</t>
  </si>
  <si>
    <t>3.4.</t>
  </si>
  <si>
    <t>3.4.1.</t>
  </si>
  <si>
    <t>3.4.1.1.</t>
  </si>
  <si>
    <t>3.4.1.1.1.</t>
  </si>
  <si>
    <t>3.4.1.2.</t>
  </si>
  <si>
    <t>3.4.1.2.1.</t>
  </si>
  <si>
    <t>3.5.</t>
  </si>
  <si>
    <t>3.5.1.</t>
  </si>
  <si>
    <t>3.5.1.1.</t>
  </si>
  <si>
    <t>3.5.1.1.1.</t>
  </si>
  <si>
    <t>3.6.</t>
  </si>
  <si>
    <t>3.6.1.</t>
  </si>
  <si>
    <t>3.6.1.1.</t>
  </si>
  <si>
    <t>3.6.1.1.1.</t>
  </si>
  <si>
    <t>3.6.2.</t>
  </si>
  <si>
    <t>3.6.2.1.</t>
  </si>
  <si>
    <t>3.6.2.1.1</t>
  </si>
  <si>
    <t>3.6.3.</t>
  </si>
  <si>
    <t>3.6.3.1.</t>
  </si>
  <si>
    <t>3.6.3.1.1</t>
  </si>
  <si>
    <t>3.6.3.2.</t>
  </si>
  <si>
    <t>3.6.3.2.1</t>
  </si>
  <si>
    <t>3.6.3.3.</t>
  </si>
  <si>
    <t>3.6.3.3.1</t>
  </si>
  <si>
    <t>3.2.1.2</t>
  </si>
  <si>
    <t>3.2.1.2.1</t>
  </si>
  <si>
    <t>3.7.</t>
  </si>
  <si>
    <t>3.7.1.</t>
  </si>
  <si>
    <t>3.7.1.1.</t>
  </si>
  <si>
    <t>3.7.1.1.1</t>
  </si>
  <si>
    <t>3.7.1.1.2</t>
  </si>
  <si>
    <t>3.7.1.1.3</t>
  </si>
  <si>
    <t>3.7.1.2.</t>
  </si>
  <si>
    <t>3.7.1.2.1</t>
  </si>
  <si>
    <t>3.7.1.3.</t>
  </si>
  <si>
    <t>3.7.1.3.1</t>
  </si>
  <si>
    <t>3.7.1.4.</t>
  </si>
  <si>
    <t>4500000560</t>
  </si>
  <si>
    <t>3.7.1.4.1.</t>
  </si>
  <si>
    <t>3.7.1.6.</t>
  </si>
  <si>
    <t>3.7.1.6.1.</t>
  </si>
  <si>
    <t>3.8.</t>
  </si>
  <si>
    <t>3.8.1.</t>
  </si>
  <si>
    <t>3.8.1.1.</t>
  </si>
  <si>
    <t>3.8.1.1.1</t>
  </si>
  <si>
    <t>3.8.2.</t>
  </si>
  <si>
    <t>3.8.2.2.</t>
  </si>
  <si>
    <t>3.8.2.2.1</t>
  </si>
  <si>
    <t>3.8.2.3.</t>
  </si>
  <si>
    <t>3.8.2.3.1</t>
  </si>
  <si>
    <t>Компенсационные выплаты по уходу за ребенком до 3-х лет</t>
  </si>
  <si>
    <t>3.9.</t>
  </si>
  <si>
    <t>3.9.1</t>
  </si>
  <si>
    <t>3.9.1.1</t>
  </si>
  <si>
    <t>3.9.1.1.1</t>
  </si>
  <si>
    <t>3.10.</t>
  </si>
  <si>
    <t>3.10.1</t>
  </si>
  <si>
    <t>3.10.1.1</t>
  </si>
  <si>
    <t>3.10.1.1.1</t>
  </si>
  <si>
    <t>3.1.3.3.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</si>
  <si>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</si>
  <si>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Увеличение стоимости прочих оборотных запасов (материалов)</t>
  </si>
  <si>
    <t>1003</t>
  </si>
  <si>
    <t>0020700030</t>
  </si>
  <si>
    <t>сумма по проекту решения МС апрель</t>
  </si>
  <si>
    <t>предполагаемые изменения  в  апреле</t>
  </si>
  <si>
    <t xml:space="preserve">                                                                  на  2019 год</t>
  </si>
  <si>
    <t>1.3..3.</t>
  </si>
  <si>
    <t>1.4.1.2.</t>
  </si>
  <si>
    <t>1.5.1.</t>
  </si>
  <si>
    <t>1.6.1</t>
  </si>
  <si>
    <t>1.6.1.1.</t>
  </si>
  <si>
    <t>1.6.2</t>
  </si>
  <si>
    <t>1.6.2.1.</t>
  </si>
  <si>
    <t>ДРУГИЕ ВОПРОСЫ В ОЛАСТИ НАЦИОНАЛЬНОЙ ЭКОНОМИКИ</t>
  </si>
  <si>
    <t>8.2.1.</t>
  </si>
  <si>
    <t>8.2.1.1</t>
  </si>
  <si>
    <t>9.1.1.</t>
  </si>
  <si>
    <t>10.1.1.</t>
  </si>
  <si>
    <t>от 04.12.2018 № 33</t>
  </si>
  <si>
    <t>Приложение  1</t>
  </si>
  <si>
    <t xml:space="preserve">                                                       на  2019 год</t>
  </si>
  <si>
    <t>от 04.12.18 2018 № 33</t>
  </si>
  <si>
    <t>3.1.3.3</t>
  </si>
  <si>
    <t>3.1.3.3.1</t>
  </si>
  <si>
    <t>3.1.3.3.1.</t>
  </si>
  <si>
    <t xml:space="preserve">             на 2019 год</t>
  </si>
  <si>
    <t>от 04.12.2018  № 33</t>
  </si>
  <si>
    <t xml:space="preserve">                                        на 2019  год </t>
  </si>
  <si>
    <t>Расходы на 2019 год</t>
  </si>
  <si>
    <t xml:space="preserve">Сумма по решению МС МО МО № 78 от 26.04.19 № 15            </t>
  </si>
  <si>
    <t>Бюдж.росп. от 28.06.2019</t>
  </si>
  <si>
    <t>1.1.2.3.2.</t>
  </si>
  <si>
    <t>1.1.2.3.3.</t>
  </si>
  <si>
    <t>1.1.2.4.</t>
  </si>
  <si>
    <t>1.1.2.4.1.</t>
  </si>
  <si>
    <t>3.1.1.2.2.</t>
  </si>
  <si>
    <t>3.6.3.4.</t>
  </si>
  <si>
    <t>3.6.3.4.1</t>
  </si>
  <si>
    <t>3.7.1.5.</t>
  </si>
  <si>
    <t>3.7.1.5.1.</t>
  </si>
  <si>
    <t>3.8.2.4.</t>
  </si>
  <si>
    <t>3.8.2.4.1</t>
  </si>
  <si>
    <t xml:space="preserve">                                                 Ведоственная структура расходов местного бюджета Внутригородского Муниципального образования  Санкт-Петербурга муниципальный округ № 78 на 2019 год</t>
  </si>
  <si>
    <t>(с изменениями по бюджетным росписям)</t>
  </si>
  <si>
    <t>(тыс. руб.)</t>
  </si>
  <si>
    <t>13</t>
  </si>
  <si>
    <t>от 18.07.2019 № 21</t>
  </si>
  <si>
    <t xml:space="preserve">от18.07.2019  № 21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</si>
</sst>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.5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6" fillId="0" borderId="13" xfId="0" applyNumberFormat="1" applyFont="1" applyFill="1" applyBorder="1" applyAlignment="1">
      <alignment horizontal="center" vertical="center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2" xfId="56" applyNumberFormat="1" applyFont="1" applyFill="1" applyBorder="1" applyAlignment="1">
      <alignment horizontal="center" vertical="center"/>
      <protection/>
    </xf>
    <xf numFmtId="49" fontId="14" fillId="0" borderId="12" xfId="56" applyNumberFormat="1" applyFont="1" applyFill="1" applyBorder="1" applyAlignment="1">
      <alignment horizontal="left" vertical="center" wrapText="1"/>
      <protection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15" fillId="0" borderId="10" xfId="0" applyNumberFormat="1" applyFont="1" applyFill="1" applyBorder="1" applyAlignment="1">
      <alignment horizontal="center" vertical="center" wrapText="1"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3" fillId="5" borderId="10" xfId="53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2" fillId="0" borderId="0" xfId="56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0" xfId="56" applyNumberFormat="1" applyFont="1" applyFill="1" applyBorder="1" applyAlignment="1">
      <alignment horizontal="center" vertical="center" wrapText="1"/>
      <protection/>
    </xf>
    <xf numFmtId="182" fontId="2" fillId="0" borderId="10" xfId="5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82" fontId="6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82" fontId="13" fillId="0" borderId="10" xfId="0" applyNumberFormat="1" applyFont="1" applyFill="1" applyBorder="1" applyAlignment="1">
      <alignment horizontal="center" vertical="center" wrapText="1"/>
    </xf>
    <xf numFmtId="0" fontId="0" fillId="0" borderId="0" xfId="53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Font="1" applyFill="1" applyBorder="1" applyAlignment="1">
      <alignment horizontal="center" vertical="center"/>
      <protection/>
    </xf>
    <xf numFmtId="182" fontId="6" fillId="0" borderId="10" xfId="56" applyNumberFormat="1" applyFont="1" applyFill="1" applyBorder="1" applyAlignment="1">
      <alignment horizontal="center" vertical="center" wrapText="1"/>
      <protection/>
    </xf>
    <xf numFmtId="182" fontId="0" fillId="0" borderId="0" xfId="53" applyNumberFormat="1" applyFill="1" applyBorder="1" applyAlignment="1">
      <alignment horizontal="center" vertical="center"/>
      <protection/>
    </xf>
    <xf numFmtId="0" fontId="62" fillId="0" borderId="0" xfId="53" applyFont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182" fontId="1" fillId="3" borderId="0" xfId="53" applyNumberFormat="1" applyFont="1" applyFill="1" applyBorder="1" applyAlignment="1">
      <alignment horizontal="center" vertical="center"/>
      <protection/>
    </xf>
    <xf numFmtId="182" fontId="6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Fill="1" applyBorder="1">
      <alignment/>
      <protection/>
    </xf>
    <xf numFmtId="49" fontId="3" fillId="0" borderId="0" xfId="53" applyNumberFormat="1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182" fontId="2" fillId="0" borderId="13" xfId="53" applyNumberFormat="1" applyFont="1" applyFill="1" applyBorder="1" applyAlignment="1">
      <alignment horizontal="center" vertical="center"/>
      <protection/>
    </xf>
    <xf numFmtId="0" fontId="0" fillId="5" borderId="0" xfId="53" applyFill="1">
      <alignment/>
      <protection/>
    </xf>
    <xf numFmtId="182" fontId="0" fillId="0" borderId="0" xfId="53" applyNumberFormat="1">
      <alignment/>
      <protection/>
    </xf>
    <xf numFmtId="0" fontId="0" fillId="0" borderId="0" xfId="53" applyFont="1" applyBorder="1" applyAlignment="1">
      <alignment horizontal="left"/>
      <protection/>
    </xf>
    <xf numFmtId="182" fontId="16" fillId="0" borderId="0" xfId="53" applyNumberFormat="1" applyFont="1" applyBorder="1" applyAlignment="1">
      <alignment horizontal="center" vertical="center"/>
      <protection/>
    </xf>
    <xf numFmtId="182" fontId="1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182" fontId="6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182" fontId="4" fillId="0" borderId="0" xfId="53" applyNumberFormat="1" applyFont="1" applyBorder="1" applyAlignment="1">
      <alignment horizontal="center" vertical="center"/>
      <protection/>
    </xf>
    <xf numFmtId="182" fontId="1" fillId="33" borderId="0" xfId="53" applyNumberFormat="1" applyFont="1" applyFill="1" applyBorder="1" applyAlignment="1">
      <alignment horizontal="center" vertical="center"/>
      <protection/>
    </xf>
    <xf numFmtId="182" fontId="16" fillId="0" borderId="0" xfId="53" applyNumberFormat="1" applyFont="1" applyBorder="1">
      <alignment/>
      <protection/>
    </xf>
    <xf numFmtId="182" fontId="0" fillId="0" borderId="0" xfId="53" applyNumberFormat="1" applyBorder="1">
      <alignment/>
      <protection/>
    </xf>
    <xf numFmtId="0" fontId="0" fillId="34" borderId="0" xfId="53" applyFill="1">
      <alignment/>
      <protection/>
    </xf>
    <xf numFmtId="49" fontId="17" fillId="0" borderId="0" xfId="56" applyNumberFormat="1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182" fontId="2" fillId="0" borderId="0" xfId="58" applyNumberFormat="1" applyFont="1" applyFill="1" applyBorder="1" applyAlignment="1">
      <alignment horizontal="center" vertical="center" wrapText="1"/>
      <protection/>
    </xf>
    <xf numFmtId="182" fontId="2" fillId="0" borderId="0" xfId="56" applyNumberFormat="1" applyFont="1" applyFill="1" applyBorder="1" applyAlignment="1">
      <alignment horizontal="center" vertical="center"/>
      <protection/>
    </xf>
    <xf numFmtId="182" fontId="2" fillId="0" borderId="0" xfId="53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182" fontId="19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49" fontId="19" fillId="0" borderId="0" xfId="56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Border="1">
      <alignment/>
      <protection/>
    </xf>
    <xf numFmtId="0" fontId="2" fillId="0" borderId="0" xfId="53" applyFont="1" applyFill="1" applyBorder="1" applyAlignment="1">
      <alignment vertical="center" wrapText="1"/>
      <protection/>
    </xf>
    <xf numFmtId="49" fontId="17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2" fillId="0" borderId="0" xfId="53" applyFont="1" applyFill="1" applyBorder="1">
      <alignment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9" fontId="2" fillId="0" borderId="0" xfId="56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182" fontId="6" fillId="0" borderId="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14" fillId="0" borderId="10" xfId="56" applyNumberFormat="1" applyFont="1" applyFill="1" applyBorder="1" applyAlignment="1">
      <alignment horizontal="left" vertical="center" wrapText="1"/>
      <protection/>
    </xf>
    <xf numFmtId="182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7" fillId="0" borderId="10" xfId="56" applyNumberFormat="1" applyFont="1" applyFill="1" applyBorder="1" applyAlignment="1">
      <alignment horizontal="center" vertical="center"/>
      <protection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/>
      <protection/>
    </xf>
    <xf numFmtId="182" fontId="63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82" fontId="6" fillId="0" borderId="0" xfId="56" applyNumberFormat="1" applyFont="1" applyFill="1" applyBorder="1" applyAlignment="1">
      <alignment horizontal="center" vertical="center" wrapText="1"/>
      <protection/>
    </xf>
    <xf numFmtId="182" fontId="64" fillId="0" borderId="0" xfId="56" applyNumberFormat="1" applyFont="1" applyFill="1" applyBorder="1" applyAlignment="1">
      <alignment horizontal="center" vertical="center" wrapText="1"/>
      <protection/>
    </xf>
    <xf numFmtId="182" fontId="63" fillId="0" borderId="0" xfId="56" applyNumberFormat="1" applyFont="1" applyFill="1" applyBorder="1" applyAlignment="1">
      <alignment horizontal="center" vertical="center" wrapText="1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4" fontId="6" fillId="0" borderId="0" xfId="56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182" fontId="63" fillId="0" borderId="10" xfId="0" applyNumberFormat="1" applyFont="1" applyFill="1" applyBorder="1" applyAlignment="1">
      <alignment horizontal="center" vertical="center"/>
    </xf>
    <xf numFmtId="182" fontId="6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3" fillId="0" borderId="10" xfId="56" applyNumberFormat="1" applyFont="1" applyFill="1" applyBorder="1" applyAlignment="1">
      <alignment horizontal="left" vertical="center" wrapText="1"/>
      <protection/>
    </xf>
    <xf numFmtId="0" fontId="0" fillId="35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82" fontId="66" fillId="0" borderId="10" xfId="56" applyNumberFormat="1" applyFont="1" applyFill="1" applyBorder="1" applyAlignment="1">
      <alignment horizontal="center" vertical="center" wrapText="1"/>
      <protection/>
    </xf>
    <xf numFmtId="182" fontId="66" fillId="0" borderId="10" xfId="53" applyNumberFormat="1" applyFont="1" applyFill="1" applyBorder="1" applyAlignment="1">
      <alignment horizontal="center" vertical="center"/>
      <protection/>
    </xf>
    <xf numFmtId="182" fontId="63" fillId="0" borderId="10" xfId="53" applyNumberFormat="1" applyFont="1" applyFill="1" applyBorder="1" applyAlignment="1">
      <alignment horizontal="center" vertical="center"/>
      <protection/>
    </xf>
    <xf numFmtId="182" fontId="63" fillId="0" borderId="13" xfId="53" applyNumberFormat="1" applyFont="1" applyFill="1" applyBorder="1" applyAlignment="1">
      <alignment horizontal="center" vertical="center"/>
      <protection/>
    </xf>
    <xf numFmtId="182" fontId="66" fillId="0" borderId="10" xfId="0" applyNumberFormat="1" applyFont="1" applyFill="1" applyBorder="1" applyAlignment="1">
      <alignment horizontal="center" vertical="center"/>
    </xf>
    <xf numFmtId="182" fontId="66" fillId="0" borderId="13" xfId="53" applyNumberFormat="1" applyFont="1" applyFill="1" applyBorder="1" applyAlignment="1">
      <alignment horizontal="center" vertical="center"/>
      <protection/>
    </xf>
    <xf numFmtId="182" fontId="63" fillId="0" borderId="10" xfId="56" applyNumberFormat="1" applyFont="1" applyFill="1" applyBorder="1" applyAlignment="1">
      <alignment horizontal="center" vertical="center"/>
      <protection/>
    </xf>
    <xf numFmtId="0" fontId="67" fillId="0" borderId="10" xfId="53" applyFont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8" fillId="3" borderId="0" xfId="53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 2" xfId="56"/>
    <cellStyle name="Обычный_РАСХОДЫструктуры 2006 3 2" xfId="57"/>
    <cellStyle name="Обычный_РАСХОДЫструктуры 2006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zoomScale="90" zoomScaleNormal="90" zoomScalePageLayoutView="0" workbookViewId="0" topLeftCell="A1">
      <selection activeCell="L35" sqref="L35:O134"/>
    </sheetView>
  </sheetViews>
  <sheetFormatPr defaultColWidth="9.140625" defaultRowHeight="12.75"/>
  <cols>
    <col min="1" max="1" width="8.7109375" style="30" customWidth="1"/>
    <col min="2" max="2" width="42.421875" style="30" customWidth="1"/>
    <col min="3" max="3" width="5.57421875" style="30" customWidth="1"/>
    <col min="4" max="4" width="7.57421875" style="30" customWidth="1"/>
    <col min="5" max="5" width="11.140625" style="30" customWidth="1"/>
    <col min="6" max="6" width="7.7109375" style="30" customWidth="1"/>
    <col min="7" max="7" width="8.421875" style="30" customWidth="1"/>
    <col min="8" max="8" width="11.28125" style="30" customWidth="1"/>
    <col min="9" max="9" width="13.28125" style="30" customWidth="1"/>
    <col min="10" max="10" width="10.28125" style="30" customWidth="1"/>
    <col min="11" max="11" width="10.57421875" style="30" customWidth="1"/>
    <col min="12" max="12" width="13.28125" style="30" customWidth="1"/>
    <col min="13" max="13" width="12.421875" style="30" customWidth="1"/>
    <col min="14" max="14" width="13.7109375" style="30" customWidth="1"/>
    <col min="15" max="15" width="13.28125" style="30" customWidth="1"/>
    <col min="16" max="16" width="10.8515625" style="123" customWidth="1"/>
    <col min="17" max="17" width="17.421875" style="123" customWidth="1"/>
    <col min="18" max="18" width="17.28125" style="123" customWidth="1"/>
    <col min="19" max="19" width="20.7109375" style="123" customWidth="1"/>
    <col min="20" max="20" width="16.00390625" style="30" customWidth="1"/>
    <col min="21" max="21" width="15.28125" style="30" customWidth="1"/>
    <col min="22" max="23" width="9.140625" style="30" customWidth="1"/>
    <col min="24" max="24" width="13.8515625" style="30" customWidth="1"/>
    <col min="25" max="25" width="14.8515625" style="30" customWidth="1"/>
    <col min="26" max="16384" width="9.140625" style="3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24" t="s">
        <v>322</v>
      </c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24" t="s">
        <v>323</v>
      </c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24"/>
      <c r="J4" s="11"/>
      <c r="K4" s="11"/>
    </row>
    <row r="5" spans="1:19" ht="12.75" customHeight="1">
      <c r="A5" s="270" t="s">
        <v>471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130"/>
      <c r="M5" s="128"/>
      <c r="N5" s="129"/>
      <c r="O5" s="129"/>
      <c r="P5" s="129"/>
      <c r="Q5" s="129"/>
      <c r="R5" s="129"/>
      <c r="S5" s="129"/>
    </row>
    <row r="6" spans="1:19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130"/>
      <c r="M6" s="128"/>
      <c r="N6" s="129"/>
      <c r="O6" s="125"/>
      <c r="P6" s="11"/>
      <c r="Q6" s="126"/>
      <c r="R6" s="126"/>
      <c r="S6" s="93"/>
    </row>
    <row r="7" spans="1:19" ht="6.7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130"/>
      <c r="M7" s="128"/>
      <c r="N7" s="129"/>
      <c r="O7" s="131"/>
      <c r="P7" s="132"/>
      <c r="Q7" s="132"/>
      <c r="R7" s="132"/>
      <c r="S7" s="132"/>
    </row>
    <row r="8" spans="1:19" ht="0.7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130"/>
      <c r="M8" s="128"/>
      <c r="N8" s="129"/>
      <c r="O8" s="131"/>
      <c r="P8" s="132"/>
      <c r="Q8" s="132"/>
      <c r="R8" s="132"/>
      <c r="S8" s="132"/>
    </row>
    <row r="9" spans="1:19" ht="1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130"/>
      <c r="M9" s="130"/>
      <c r="N9" s="129"/>
      <c r="O9" s="269"/>
      <c r="P9" s="269"/>
      <c r="Q9" s="269"/>
      <c r="R9" s="269"/>
      <c r="S9" s="269"/>
    </row>
    <row r="10" spans="1:19" ht="12.75" customHeight="1">
      <c r="A10" s="93"/>
      <c r="B10" s="124"/>
      <c r="C10" s="124"/>
      <c r="D10" s="124"/>
      <c r="E10" s="124"/>
      <c r="F10" s="124"/>
      <c r="G10" s="93"/>
      <c r="H10" s="271" t="s">
        <v>472</v>
      </c>
      <c r="I10" s="271"/>
      <c r="J10" s="271"/>
      <c r="K10" s="271"/>
      <c r="L10" s="129"/>
      <c r="M10" s="129"/>
      <c r="N10" s="129"/>
      <c r="O10" s="132"/>
      <c r="P10" s="134"/>
      <c r="Q10" s="132"/>
      <c r="R10" s="132"/>
      <c r="S10" s="132"/>
    </row>
    <row r="11" spans="1:19" ht="21" customHeight="1">
      <c r="A11" s="93"/>
      <c r="B11" s="124"/>
      <c r="C11" s="124"/>
      <c r="D11" s="124"/>
      <c r="E11" s="124"/>
      <c r="F11" s="124"/>
      <c r="G11" s="93"/>
      <c r="H11" s="267"/>
      <c r="I11" s="267"/>
      <c r="J11" s="268" t="s">
        <v>473</v>
      </c>
      <c r="K11" s="268"/>
      <c r="L11" s="129"/>
      <c r="M11" s="129"/>
      <c r="N11" s="129"/>
      <c r="O11" s="132"/>
      <c r="P11" s="134"/>
      <c r="Q11" s="132"/>
      <c r="R11" s="132"/>
      <c r="S11" s="132"/>
    </row>
    <row r="12" spans="1:19" ht="91.5" customHeight="1">
      <c r="A12" s="135" t="s">
        <v>9</v>
      </c>
      <c r="B12" s="136" t="s">
        <v>19</v>
      </c>
      <c r="C12" s="136" t="s">
        <v>53</v>
      </c>
      <c r="D12" s="136" t="s">
        <v>27</v>
      </c>
      <c r="E12" s="136" t="s">
        <v>24</v>
      </c>
      <c r="F12" s="136" t="s">
        <v>28</v>
      </c>
      <c r="G12" s="137" t="s">
        <v>458</v>
      </c>
      <c r="H12" s="138" t="s">
        <v>324</v>
      </c>
      <c r="I12" s="138" t="s">
        <v>459</v>
      </c>
      <c r="J12" s="138" t="s">
        <v>433</v>
      </c>
      <c r="K12" s="137" t="s">
        <v>432</v>
      </c>
      <c r="N12" s="129"/>
      <c r="P12" s="129"/>
      <c r="Q12" s="129"/>
      <c r="R12" s="129"/>
      <c r="S12" s="129"/>
    </row>
    <row r="13" spans="1:22" ht="37.5" customHeight="1">
      <c r="A13" s="80" t="s">
        <v>10</v>
      </c>
      <c r="B13" s="81" t="s">
        <v>81</v>
      </c>
      <c r="C13" s="81" t="s">
        <v>82</v>
      </c>
      <c r="D13" s="10"/>
      <c r="E13" s="10"/>
      <c r="F13" s="14"/>
      <c r="G13" s="44">
        <v>6384.900000000001</v>
      </c>
      <c r="H13" s="44">
        <f>H14</f>
        <v>0</v>
      </c>
      <c r="I13" s="44">
        <f>I14</f>
        <v>6384.900000000001</v>
      </c>
      <c r="J13" s="259">
        <f>J14</f>
        <v>0</v>
      </c>
      <c r="K13" s="44">
        <f>K14</f>
        <v>6384.900000000001</v>
      </c>
      <c r="N13" s="24"/>
      <c r="O13" s="167"/>
      <c r="P13" s="168"/>
      <c r="Q13" s="169"/>
      <c r="R13" s="170"/>
      <c r="S13" s="170"/>
      <c r="T13" s="170"/>
      <c r="U13" s="171"/>
      <c r="V13" s="172"/>
    </row>
    <row r="14" spans="1:22" ht="12.75">
      <c r="A14" s="22" t="s">
        <v>22</v>
      </c>
      <c r="B14" s="46" t="s">
        <v>43</v>
      </c>
      <c r="C14" s="10"/>
      <c r="D14" s="8" t="s">
        <v>102</v>
      </c>
      <c r="E14" s="10"/>
      <c r="F14" s="14"/>
      <c r="G14" s="44">
        <v>6384.900000000001</v>
      </c>
      <c r="H14" s="44">
        <f aca="true" t="shared" si="0" ref="H14:H75">I14-G14</f>
        <v>0</v>
      </c>
      <c r="I14" s="44">
        <f>I15+I18</f>
        <v>6384.900000000001</v>
      </c>
      <c r="J14" s="259">
        <f>J15+J18</f>
        <v>0</v>
      </c>
      <c r="K14" s="44">
        <f>K15+K18</f>
        <v>6384.900000000001</v>
      </c>
      <c r="N14" s="24"/>
      <c r="O14" s="167"/>
      <c r="P14" s="106"/>
      <c r="Q14" s="171"/>
      <c r="R14" s="168"/>
      <c r="S14" s="168"/>
      <c r="T14" s="168"/>
      <c r="U14" s="149"/>
      <c r="V14" s="173"/>
    </row>
    <row r="15" spans="1:22" ht="42.75" customHeight="1">
      <c r="A15" s="22" t="s">
        <v>20</v>
      </c>
      <c r="B15" s="46" t="s">
        <v>65</v>
      </c>
      <c r="C15" s="8"/>
      <c r="D15" s="8" t="s">
        <v>51</v>
      </c>
      <c r="E15" s="8"/>
      <c r="F15" s="57"/>
      <c r="G15" s="47">
        <v>1275.7</v>
      </c>
      <c r="H15" s="44">
        <f t="shared" si="0"/>
        <v>0</v>
      </c>
      <c r="I15" s="52">
        <f>I16</f>
        <v>1275.7</v>
      </c>
      <c r="J15" s="260">
        <f>J16</f>
        <v>0</v>
      </c>
      <c r="K15" s="52">
        <f>I15+J15</f>
        <v>1275.7</v>
      </c>
      <c r="N15" s="31"/>
      <c r="O15" s="167"/>
      <c r="P15" s="106"/>
      <c r="Q15" s="168"/>
      <c r="R15" s="168"/>
      <c r="S15" s="168"/>
      <c r="T15" s="168"/>
      <c r="U15" s="149"/>
      <c r="V15" s="174"/>
    </row>
    <row r="16" spans="1:22" ht="24.75" customHeight="1">
      <c r="A16" s="22" t="s">
        <v>83</v>
      </c>
      <c r="B16" s="46" t="s">
        <v>52</v>
      </c>
      <c r="C16" s="8" t="s">
        <v>82</v>
      </c>
      <c r="D16" s="8" t="s">
        <v>51</v>
      </c>
      <c r="E16" s="20" t="s">
        <v>191</v>
      </c>
      <c r="F16" s="57"/>
      <c r="G16" s="47">
        <v>1275.7</v>
      </c>
      <c r="H16" s="44">
        <f t="shared" si="0"/>
        <v>0</v>
      </c>
      <c r="I16" s="52">
        <f>I17</f>
        <v>1275.7</v>
      </c>
      <c r="J16" s="260">
        <f>J17</f>
        <v>0</v>
      </c>
      <c r="K16" s="52">
        <f>I16+J16</f>
        <v>1275.7</v>
      </c>
      <c r="N16" s="31"/>
      <c r="O16" s="175"/>
      <c r="P16" s="106"/>
      <c r="Q16" s="168"/>
      <c r="R16" s="168"/>
      <c r="S16" s="168"/>
      <c r="T16" s="168"/>
      <c r="U16" s="149"/>
      <c r="V16" s="174"/>
    </row>
    <row r="17" spans="1:22" ht="62.25" customHeight="1">
      <c r="A17" s="13" t="s">
        <v>124</v>
      </c>
      <c r="B17" s="48" t="s">
        <v>101</v>
      </c>
      <c r="C17" s="10" t="s">
        <v>82</v>
      </c>
      <c r="D17" s="10" t="s">
        <v>51</v>
      </c>
      <c r="E17" s="9" t="s">
        <v>191</v>
      </c>
      <c r="F17" s="14" t="s">
        <v>96</v>
      </c>
      <c r="G17" s="45">
        <v>1275.7</v>
      </c>
      <c r="H17" s="141">
        <f t="shared" si="0"/>
        <v>0</v>
      </c>
      <c r="I17" s="119">
        <v>1275.7</v>
      </c>
      <c r="J17" s="261">
        <v>0</v>
      </c>
      <c r="K17" s="119">
        <f>I17+J17</f>
        <v>1275.7</v>
      </c>
      <c r="N17" s="140"/>
      <c r="O17" s="175"/>
      <c r="P17" s="108"/>
      <c r="Q17" s="171"/>
      <c r="R17" s="171"/>
      <c r="S17" s="171"/>
      <c r="T17" s="168"/>
      <c r="U17" s="171"/>
      <c r="V17" s="176"/>
    </row>
    <row r="18" spans="1:22" ht="49.5" customHeight="1">
      <c r="A18" s="22" t="s">
        <v>60</v>
      </c>
      <c r="B18" s="46" t="s">
        <v>74</v>
      </c>
      <c r="C18" s="8"/>
      <c r="D18" s="8" t="s">
        <v>38</v>
      </c>
      <c r="E18" s="20"/>
      <c r="F18" s="57"/>
      <c r="G18" s="47">
        <v>5109.200000000001</v>
      </c>
      <c r="H18" s="44">
        <f>H19+H21+H23+H27</f>
        <v>0</v>
      </c>
      <c r="I18" s="52">
        <f>I19+I23+I27+I21</f>
        <v>5109.200000000001</v>
      </c>
      <c r="J18" s="260">
        <f>J19+J23+J27+J21</f>
        <v>0</v>
      </c>
      <c r="K18" s="52">
        <f>K19+K23+K27+K21</f>
        <v>5109.200000000001</v>
      </c>
      <c r="N18" s="31"/>
      <c r="O18" s="175"/>
      <c r="P18" s="108"/>
      <c r="Q18" s="171"/>
      <c r="R18" s="171"/>
      <c r="S18" s="171"/>
      <c r="T18" s="171"/>
      <c r="U18" s="171"/>
      <c r="V18" s="176"/>
    </row>
    <row r="19" spans="1:22" ht="43.5" customHeight="1">
      <c r="A19" s="22" t="s">
        <v>125</v>
      </c>
      <c r="B19" s="46" t="s">
        <v>154</v>
      </c>
      <c r="C19" s="8" t="s">
        <v>82</v>
      </c>
      <c r="D19" s="8" t="s">
        <v>38</v>
      </c>
      <c r="E19" s="20" t="s">
        <v>192</v>
      </c>
      <c r="F19" s="82"/>
      <c r="G19" s="47">
        <v>1074.4</v>
      </c>
      <c r="H19" s="44">
        <f t="shared" si="0"/>
        <v>0</v>
      </c>
      <c r="I19" s="52">
        <f>I20</f>
        <v>1074.4</v>
      </c>
      <c r="J19" s="260">
        <f>J20</f>
        <v>0</v>
      </c>
      <c r="K19" s="52">
        <f>I19+J19</f>
        <v>1074.4</v>
      </c>
      <c r="N19" s="31"/>
      <c r="O19" s="175"/>
      <c r="P19" s="108"/>
      <c r="Q19" s="171"/>
      <c r="R19" s="171"/>
      <c r="S19" s="171"/>
      <c r="T19" s="171"/>
      <c r="U19" s="171"/>
      <c r="V19" s="176"/>
    </row>
    <row r="20" spans="1:22" ht="62.25" customHeight="1">
      <c r="A20" s="13" t="s">
        <v>126</v>
      </c>
      <c r="B20" s="48" t="s">
        <v>101</v>
      </c>
      <c r="C20" s="83" t="s">
        <v>82</v>
      </c>
      <c r="D20" s="10" t="s">
        <v>38</v>
      </c>
      <c r="E20" s="9" t="s">
        <v>192</v>
      </c>
      <c r="F20" s="51" t="s">
        <v>96</v>
      </c>
      <c r="G20" s="45">
        <v>1074.4</v>
      </c>
      <c r="H20" s="141">
        <f t="shared" si="0"/>
        <v>0</v>
      </c>
      <c r="I20" s="119">
        <v>1074.4</v>
      </c>
      <c r="J20" s="209">
        <v>0</v>
      </c>
      <c r="K20" s="119">
        <f>I20+J20</f>
        <v>1074.4</v>
      </c>
      <c r="N20" s="32"/>
      <c r="O20" s="167"/>
      <c r="P20" s="106"/>
      <c r="Q20" s="168"/>
      <c r="R20" s="168"/>
      <c r="S20" s="168"/>
      <c r="T20" s="168"/>
      <c r="U20" s="149"/>
      <c r="V20" s="174"/>
    </row>
    <row r="21" spans="1:22" ht="54" customHeight="1">
      <c r="A21" s="22" t="s">
        <v>127</v>
      </c>
      <c r="B21" s="46" t="s">
        <v>63</v>
      </c>
      <c r="C21" s="8" t="s">
        <v>82</v>
      </c>
      <c r="D21" s="8" t="s">
        <v>38</v>
      </c>
      <c r="E21" s="20" t="s">
        <v>193</v>
      </c>
      <c r="F21" s="57"/>
      <c r="G21" s="47">
        <v>130.1</v>
      </c>
      <c r="H21" s="47">
        <f>H22</f>
        <v>0</v>
      </c>
      <c r="I21" s="52">
        <f>I22</f>
        <v>130.1</v>
      </c>
      <c r="J21" s="260">
        <f>J22</f>
        <v>0</v>
      </c>
      <c r="K21" s="52">
        <f>I21+J21</f>
        <v>130.1</v>
      </c>
      <c r="N21" s="31"/>
      <c r="O21" s="167"/>
      <c r="P21" s="106"/>
      <c r="Q21" s="168"/>
      <c r="R21" s="168"/>
      <c r="S21" s="168"/>
      <c r="T21" s="168"/>
      <c r="U21" s="149"/>
      <c r="V21" s="174"/>
    </row>
    <row r="22" spans="1:22" ht="63" customHeight="1">
      <c r="A22" s="13" t="s">
        <v>153</v>
      </c>
      <c r="B22" s="48" t="s">
        <v>101</v>
      </c>
      <c r="C22" s="10" t="s">
        <v>82</v>
      </c>
      <c r="D22" s="10" t="s">
        <v>38</v>
      </c>
      <c r="E22" s="9" t="s">
        <v>193</v>
      </c>
      <c r="F22" s="14" t="s">
        <v>96</v>
      </c>
      <c r="G22" s="45">
        <v>130.1</v>
      </c>
      <c r="H22" s="141">
        <f>G22-I22</f>
        <v>0</v>
      </c>
      <c r="I22" s="119">
        <v>130.1</v>
      </c>
      <c r="J22" s="209">
        <v>0</v>
      </c>
      <c r="K22" s="119">
        <f>I22+J22</f>
        <v>130.1</v>
      </c>
      <c r="N22" s="32"/>
      <c r="O22" s="175"/>
      <c r="P22" s="108"/>
      <c r="Q22" s="171"/>
      <c r="R22" s="171"/>
      <c r="S22" s="171"/>
      <c r="T22" s="168"/>
      <c r="U22" s="171"/>
      <c r="V22" s="176"/>
    </row>
    <row r="23" spans="1:22" ht="51" customHeight="1">
      <c r="A23" s="22" t="s">
        <v>189</v>
      </c>
      <c r="B23" s="46" t="s">
        <v>75</v>
      </c>
      <c r="C23" s="8" t="s">
        <v>82</v>
      </c>
      <c r="D23" s="8" t="s">
        <v>38</v>
      </c>
      <c r="E23" s="20" t="s">
        <v>194</v>
      </c>
      <c r="F23" s="57"/>
      <c r="G23" s="47">
        <v>3820.7</v>
      </c>
      <c r="H23" s="44">
        <f t="shared" si="0"/>
        <v>0</v>
      </c>
      <c r="I23" s="52">
        <f>I24+I25+I26</f>
        <v>3820.7</v>
      </c>
      <c r="J23" s="260">
        <v>0</v>
      </c>
      <c r="K23" s="52">
        <f>SUM(K24:K26)</f>
        <v>3820.7</v>
      </c>
      <c r="N23" s="31"/>
      <c r="O23" s="175"/>
      <c r="P23" s="108"/>
      <c r="Q23" s="171"/>
      <c r="R23" s="171"/>
      <c r="S23" s="171"/>
      <c r="T23" s="171"/>
      <c r="U23" s="171"/>
      <c r="V23" s="176"/>
    </row>
    <row r="24" spans="1:22" ht="60" customHeight="1">
      <c r="A24" s="13" t="s">
        <v>190</v>
      </c>
      <c r="B24" s="48" t="s">
        <v>101</v>
      </c>
      <c r="C24" s="10" t="s">
        <v>82</v>
      </c>
      <c r="D24" s="10" t="s">
        <v>38</v>
      </c>
      <c r="E24" s="9" t="s">
        <v>194</v>
      </c>
      <c r="F24" s="14" t="s">
        <v>96</v>
      </c>
      <c r="G24" s="45">
        <v>3159.5</v>
      </c>
      <c r="H24" s="141">
        <f t="shared" si="0"/>
        <v>0</v>
      </c>
      <c r="I24" s="119">
        <v>3159.5</v>
      </c>
      <c r="J24" s="209">
        <v>0</v>
      </c>
      <c r="K24" s="119">
        <f>I24+J24</f>
        <v>3159.5</v>
      </c>
      <c r="N24" s="32"/>
      <c r="O24" s="175"/>
      <c r="P24" s="108"/>
      <c r="Q24" s="171"/>
      <c r="R24" s="171"/>
      <c r="S24" s="171"/>
      <c r="T24" s="171"/>
      <c r="U24" s="171"/>
      <c r="V24" s="176"/>
    </row>
    <row r="25" spans="1:22" ht="27.75" customHeight="1">
      <c r="A25" s="13" t="s">
        <v>460</v>
      </c>
      <c r="B25" s="48" t="s">
        <v>280</v>
      </c>
      <c r="C25" s="10" t="s">
        <v>82</v>
      </c>
      <c r="D25" s="10" t="s">
        <v>38</v>
      </c>
      <c r="E25" s="9" t="s">
        <v>194</v>
      </c>
      <c r="F25" s="14" t="s">
        <v>97</v>
      </c>
      <c r="G25" s="45">
        <v>649.2</v>
      </c>
      <c r="H25" s="141">
        <f>G25-I25</f>
        <v>0</v>
      </c>
      <c r="I25" s="119">
        <v>649.2</v>
      </c>
      <c r="J25" s="209">
        <v>0</v>
      </c>
      <c r="K25" s="119">
        <f>I25+J25</f>
        <v>649.2</v>
      </c>
      <c r="N25" s="32"/>
      <c r="O25" s="175"/>
      <c r="P25" s="108"/>
      <c r="Q25" s="171"/>
      <c r="R25" s="171"/>
      <c r="S25" s="171"/>
      <c r="T25" s="171"/>
      <c r="U25" s="171"/>
      <c r="V25" s="176"/>
    </row>
    <row r="26" spans="1:22" ht="16.5" customHeight="1">
      <c r="A26" s="13" t="s">
        <v>461</v>
      </c>
      <c r="B26" s="48" t="s">
        <v>100</v>
      </c>
      <c r="C26" s="10" t="s">
        <v>82</v>
      </c>
      <c r="D26" s="10" t="s">
        <v>38</v>
      </c>
      <c r="E26" s="9" t="s">
        <v>194</v>
      </c>
      <c r="F26" s="14" t="s">
        <v>98</v>
      </c>
      <c r="G26" s="45">
        <v>12</v>
      </c>
      <c r="H26" s="141">
        <f t="shared" si="0"/>
        <v>0</v>
      </c>
      <c r="I26" s="119">
        <v>12</v>
      </c>
      <c r="J26" s="209">
        <v>0</v>
      </c>
      <c r="K26" s="119">
        <f>I26+J26</f>
        <v>12</v>
      </c>
      <c r="N26" s="32"/>
      <c r="O26" s="167"/>
      <c r="P26" s="106"/>
      <c r="Q26" s="171"/>
      <c r="R26" s="168"/>
      <c r="S26" s="168"/>
      <c r="T26" s="168"/>
      <c r="U26" s="149"/>
      <c r="V26" s="174"/>
    </row>
    <row r="27" spans="1:22" ht="60" customHeight="1">
      <c r="A27" s="22" t="s">
        <v>462</v>
      </c>
      <c r="B27" s="49" t="s">
        <v>188</v>
      </c>
      <c r="C27" s="20" t="s">
        <v>82</v>
      </c>
      <c r="D27" s="20" t="s">
        <v>38</v>
      </c>
      <c r="E27" s="58" t="s">
        <v>198</v>
      </c>
      <c r="F27" s="40"/>
      <c r="G27" s="47">
        <v>84</v>
      </c>
      <c r="H27" s="44">
        <f t="shared" si="0"/>
        <v>0</v>
      </c>
      <c r="I27" s="52">
        <f>I28</f>
        <v>84</v>
      </c>
      <c r="J27" s="260">
        <f>J28</f>
        <v>0</v>
      </c>
      <c r="K27" s="52">
        <f>I27+J27</f>
        <v>84</v>
      </c>
      <c r="N27" s="31"/>
      <c r="O27" s="175"/>
      <c r="P27" s="108"/>
      <c r="Q27" s="171"/>
      <c r="R27" s="171"/>
      <c r="S27" s="171"/>
      <c r="T27" s="171"/>
      <c r="U27" s="171"/>
      <c r="V27" s="176"/>
    </row>
    <row r="28" spans="1:22" ht="14.25" customHeight="1">
      <c r="A28" s="13" t="s">
        <v>463</v>
      </c>
      <c r="B28" s="21" t="s">
        <v>100</v>
      </c>
      <c r="C28" s="9" t="s">
        <v>82</v>
      </c>
      <c r="D28" s="9" t="s">
        <v>38</v>
      </c>
      <c r="E28" s="59" t="s">
        <v>198</v>
      </c>
      <c r="F28" s="40" t="s">
        <v>98</v>
      </c>
      <c r="G28" s="45">
        <v>84</v>
      </c>
      <c r="H28" s="141">
        <f t="shared" si="0"/>
        <v>0</v>
      </c>
      <c r="I28" s="119">
        <v>84</v>
      </c>
      <c r="J28" s="209">
        <v>0</v>
      </c>
      <c r="K28" s="119">
        <f>I28+J28</f>
        <v>84</v>
      </c>
      <c r="N28" s="142"/>
      <c r="O28" s="175"/>
      <c r="P28" s="108"/>
      <c r="Q28" s="171"/>
      <c r="R28" s="171"/>
      <c r="S28" s="171"/>
      <c r="T28" s="171"/>
      <c r="U28" s="171"/>
      <c r="V28" s="176"/>
    </row>
    <row r="29" spans="1:22" ht="84.75" customHeight="1">
      <c r="A29" s="67" t="s">
        <v>11</v>
      </c>
      <c r="B29" s="201" t="s">
        <v>334</v>
      </c>
      <c r="C29" s="8" t="s">
        <v>335</v>
      </c>
      <c r="D29" s="10"/>
      <c r="E29" s="9"/>
      <c r="F29" s="14"/>
      <c r="G29" s="47">
        <v>2700</v>
      </c>
      <c r="H29" s="47">
        <f>H31</f>
        <v>0</v>
      </c>
      <c r="I29" s="44">
        <f aca="true" t="shared" si="1" ref="I29:K31">I30</f>
        <v>2700</v>
      </c>
      <c r="J29" s="259">
        <f t="shared" si="1"/>
        <v>350</v>
      </c>
      <c r="K29" s="44">
        <f t="shared" si="1"/>
        <v>3050</v>
      </c>
      <c r="N29" s="24"/>
      <c r="O29" s="167"/>
      <c r="P29" s="106"/>
      <c r="Q29" s="171"/>
      <c r="R29" s="168"/>
      <c r="S29" s="168"/>
      <c r="T29" s="168"/>
      <c r="U29" s="149"/>
      <c r="V29" s="174"/>
    </row>
    <row r="30" spans="1:22" ht="20.25" customHeight="1">
      <c r="A30" s="22" t="s">
        <v>21</v>
      </c>
      <c r="B30" s="46" t="s">
        <v>43</v>
      </c>
      <c r="C30" s="10"/>
      <c r="D30" s="8" t="s">
        <v>102</v>
      </c>
      <c r="E30" s="9"/>
      <c r="F30" s="14"/>
      <c r="G30" s="47">
        <v>2700</v>
      </c>
      <c r="H30" s="47">
        <f>H31</f>
        <v>0</v>
      </c>
      <c r="I30" s="52">
        <f t="shared" si="1"/>
        <v>2700</v>
      </c>
      <c r="J30" s="260">
        <f t="shared" si="1"/>
        <v>350</v>
      </c>
      <c r="K30" s="52">
        <f t="shared" si="1"/>
        <v>3050</v>
      </c>
      <c r="N30" s="31"/>
      <c r="O30" s="175"/>
      <c r="P30" s="108"/>
      <c r="Q30" s="171"/>
      <c r="R30" s="171"/>
      <c r="S30" s="171"/>
      <c r="T30" s="168"/>
      <c r="U30" s="171"/>
      <c r="V30" s="174"/>
    </row>
    <row r="31" spans="1:22" ht="24">
      <c r="A31" s="22" t="s">
        <v>84</v>
      </c>
      <c r="B31" s="46" t="s">
        <v>336</v>
      </c>
      <c r="C31" s="8" t="s">
        <v>335</v>
      </c>
      <c r="D31" s="8" t="s">
        <v>337</v>
      </c>
      <c r="E31" s="20"/>
      <c r="F31" s="57"/>
      <c r="G31" s="47">
        <v>2700</v>
      </c>
      <c r="H31" s="47">
        <f>H32</f>
        <v>0</v>
      </c>
      <c r="I31" s="44">
        <f t="shared" si="1"/>
        <v>2700</v>
      </c>
      <c r="J31" s="259">
        <f t="shared" si="1"/>
        <v>350</v>
      </c>
      <c r="K31" s="44">
        <f t="shared" si="1"/>
        <v>3050</v>
      </c>
      <c r="N31" s="24"/>
      <c r="O31" s="175"/>
      <c r="P31" s="108"/>
      <c r="Q31" s="171"/>
      <c r="R31" s="171"/>
      <c r="S31" s="171"/>
      <c r="T31" s="171"/>
      <c r="U31" s="171"/>
      <c r="V31" s="176"/>
    </row>
    <row r="32" spans="1:22" ht="30" customHeight="1">
      <c r="A32" s="22" t="s">
        <v>8</v>
      </c>
      <c r="B32" s="46" t="s">
        <v>338</v>
      </c>
      <c r="C32" s="8" t="s">
        <v>335</v>
      </c>
      <c r="D32" s="8" t="s">
        <v>337</v>
      </c>
      <c r="E32" s="20" t="s">
        <v>339</v>
      </c>
      <c r="F32" s="14"/>
      <c r="G32" s="202">
        <v>2700</v>
      </c>
      <c r="H32" s="44">
        <f t="shared" si="0"/>
        <v>0</v>
      </c>
      <c r="I32" s="52">
        <f>SUM(I33:I34)</f>
        <v>2700</v>
      </c>
      <c r="J32" s="260">
        <f>SUM(J33:J34)</f>
        <v>350</v>
      </c>
      <c r="K32" s="52">
        <f>SUM(K33:K34)</f>
        <v>3050</v>
      </c>
      <c r="N32" s="31"/>
      <c r="O32" s="175"/>
      <c r="P32" s="108"/>
      <c r="Q32" s="171"/>
      <c r="R32" s="171"/>
      <c r="S32" s="171"/>
      <c r="T32" s="171"/>
      <c r="U32" s="171"/>
      <c r="V32" s="176"/>
    </row>
    <row r="33" spans="1:22" ht="65.25" customHeight="1">
      <c r="A33" s="13" t="s">
        <v>340</v>
      </c>
      <c r="B33" s="48" t="s">
        <v>101</v>
      </c>
      <c r="C33" s="25">
        <v>902</v>
      </c>
      <c r="D33" s="10" t="s">
        <v>337</v>
      </c>
      <c r="E33" s="9" t="s">
        <v>339</v>
      </c>
      <c r="F33" s="14" t="s">
        <v>96</v>
      </c>
      <c r="G33" s="7">
        <v>2000</v>
      </c>
      <c r="H33" s="141">
        <f t="shared" si="0"/>
        <v>0</v>
      </c>
      <c r="I33" s="119">
        <v>2000</v>
      </c>
      <c r="J33" s="209">
        <v>0</v>
      </c>
      <c r="K33" s="119">
        <f>I33+J33</f>
        <v>2000</v>
      </c>
      <c r="N33" s="32"/>
      <c r="O33" s="175"/>
      <c r="P33" s="108"/>
      <c r="Q33" s="171"/>
      <c r="R33" s="171"/>
      <c r="S33" s="171"/>
      <c r="T33" s="171"/>
      <c r="U33" s="171"/>
      <c r="V33" s="176"/>
    </row>
    <row r="34" spans="1:22" ht="24">
      <c r="A34" s="13" t="s">
        <v>341</v>
      </c>
      <c r="B34" s="48" t="s">
        <v>105</v>
      </c>
      <c r="C34" s="25">
        <v>902</v>
      </c>
      <c r="D34" s="10" t="s">
        <v>337</v>
      </c>
      <c r="E34" s="9" t="s">
        <v>339</v>
      </c>
      <c r="F34" s="14" t="s">
        <v>97</v>
      </c>
      <c r="G34" s="7">
        <v>700</v>
      </c>
      <c r="H34" s="141">
        <v>0</v>
      </c>
      <c r="I34" s="119">
        <v>700</v>
      </c>
      <c r="J34" s="261">
        <v>350</v>
      </c>
      <c r="K34" s="119">
        <f>I34+J34</f>
        <v>1050</v>
      </c>
      <c r="N34" s="31"/>
      <c r="O34" s="175"/>
      <c r="P34" s="108"/>
      <c r="Q34" s="171"/>
      <c r="R34" s="171"/>
      <c r="S34" s="171"/>
      <c r="T34" s="168"/>
      <c r="U34" s="171"/>
      <c r="V34" s="174"/>
    </row>
    <row r="35" spans="1:22" ht="60.75" customHeight="1">
      <c r="A35" s="67" t="s">
        <v>12</v>
      </c>
      <c r="B35" s="68" t="s">
        <v>129</v>
      </c>
      <c r="C35" s="69" t="s">
        <v>54</v>
      </c>
      <c r="D35" s="70"/>
      <c r="E35" s="38"/>
      <c r="F35" s="71"/>
      <c r="G35" s="44">
        <v>71262.50000000001</v>
      </c>
      <c r="H35" s="44">
        <f>H36+H55+H59+H66+H72+H76+H92+H106+H117+H121</f>
        <v>0</v>
      </c>
      <c r="I35" s="44">
        <f>I36+I55+I59+I66+I72+I76+I92+I106+I121+I117</f>
        <v>71262.50000000001</v>
      </c>
      <c r="J35" s="259">
        <f>J36+J55+J59+J66+J72+J76+J92+J106+J121+J117</f>
        <v>-350</v>
      </c>
      <c r="K35" s="119">
        <f aca="true" t="shared" si="2" ref="K35:K44">I35+J35</f>
        <v>70912.50000000001</v>
      </c>
      <c r="L35" s="123"/>
      <c r="M35" s="123"/>
      <c r="N35" s="32"/>
      <c r="O35" s="175"/>
      <c r="P35" s="108"/>
      <c r="Q35" s="171"/>
      <c r="R35" s="171"/>
      <c r="S35" s="171"/>
      <c r="T35" s="171"/>
      <c r="U35" s="171"/>
      <c r="V35" s="176"/>
    </row>
    <row r="36" spans="1:22" ht="15" customHeight="1">
      <c r="A36" s="22" t="s">
        <v>30</v>
      </c>
      <c r="B36" s="46" t="s">
        <v>43</v>
      </c>
      <c r="C36" s="10"/>
      <c r="D36" s="8" t="s">
        <v>102</v>
      </c>
      <c r="E36" s="9"/>
      <c r="F36" s="14"/>
      <c r="G36" s="47">
        <v>20608.7</v>
      </c>
      <c r="H36" s="47">
        <f>H37+H45+H48</f>
        <v>0.5999999999999996</v>
      </c>
      <c r="I36" s="47">
        <f>I37+I45+I48</f>
        <v>20609.3</v>
      </c>
      <c r="J36" s="209">
        <v>0</v>
      </c>
      <c r="K36" s="119">
        <f t="shared" si="2"/>
        <v>20609.3</v>
      </c>
      <c r="L36" s="143"/>
      <c r="N36" s="32"/>
      <c r="O36" s="175"/>
      <c r="P36" s="108"/>
      <c r="Q36" s="171"/>
      <c r="R36" s="171"/>
      <c r="S36" s="171"/>
      <c r="T36" s="171"/>
      <c r="U36" s="171"/>
      <c r="V36" s="176"/>
    </row>
    <row r="37" spans="1:22" ht="60">
      <c r="A37" s="22" t="s">
        <v>62</v>
      </c>
      <c r="B37" s="46" t="s">
        <v>64</v>
      </c>
      <c r="C37" s="8"/>
      <c r="D37" s="8" t="s">
        <v>44</v>
      </c>
      <c r="E37" s="20"/>
      <c r="F37" s="57"/>
      <c r="G37" s="44">
        <v>20426.5</v>
      </c>
      <c r="H37" s="44">
        <f>H38+H42</f>
        <v>0</v>
      </c>
      <c r="I37" s="119">
        <f>I38+I42</f>
        <v>20426.5</v>
      </c>
      <c r="J37" s="209">
        <v>0</v>
      </c>
      <c r="K37" s="119">
        <f t="shared" si="2"/>
        <v>20426.5</v>
      </c>
      <c r="L37" s="144"/>
      <c r="O37" s="175"/>
      <c r="P37" s="108"/>
      <c r="Q37" s="171"/>
      <c r="R37" s="171"/>
      <c r="S37" s="171"/>
      <c r="T37" s="171"/>
      <c r="U37" s="171"/>
      <c r="V37" s="176"/>
    </row>
    <row r="38" spans="1:22" ht="36">
      <c r="A38" s="22" t="s">
        <v>131</v>
      </c>
      <c r="B38" s="46" t="s">
        <v>210</v>
      </c>
      <c r="C38" s="8" t="s">
        <v>54</v>
      </c>
      <c r="D38" s="8" t="s">
        <v>44</v>
      </c>
      <c r="E38" s="20" t="s">
        <v>199</v>
      </c>
      <c r="F38" s="57"/>
      <c r="G38" s="47">
        <v>18811.2</v>
      </c>
      <c r="H38" s="47">
        <f>H39+H40+H41</f>
        <v>0</v>
      </c>
      <c r="I38" s="47">
        <f>I39+I40+I41</f>
        <v>18811.2</v>
      </c>
      <c r="J38" s="260">
        <f>J39+J40</f>
        <v>0</v>
      </c>
      <c r="K38" s="52">
        <f t="shared" si="2"/>
        <v>18811.2</v>
      </c>
      <c r="N38" s="31"/>
      <c r="O38" s="175"/>
      <c r="P38" s="108"/>
      <c r="Q38" s="171"/>
      <c r="R38" s="171"/>
      <c r="S38" s="171"/>
      <c r="T38" s="171"/>
      <c r="U38" s="171"/>
      <c r="V38" s="176"/>
    </row>
    <row r="39" spans="1:22" ht="72">
      <c r="A39" s="13" t="s">
        <v>342</v>
      </c>
      <c r="B39" s="48" t="s">
        <v>128</v>
      </c>
      <c r="C39" s="10" t="s">
        <v>54</v>
      </c>
      <c r="D39" s="10" t="s">
        <v>44</v>
      </c>
      <c r="E39" s="9" t="s">
        <v>199</v>
      </c>
      <c r="F39" s="14" t="s">
        <v>96</v>
      </c>
      <c r="G39" s="45">
        <v>13900.4</v>
      </c>
      <c r="H39" s="141">
        <f t="shared" si="0"/>
        <v>0</v>
      </c>
      <c r="I39" s="119">
        <v>13900.4</v>
      </c>
      <c r="J39" s="209">
        <v>0</v>
      </c>
      <c r="K39" s="119">
        <f t="shared" si="2"/>
        <v>13900.4</v>
      </c>
      <c r="N39" s="32"/>
      <c r="O39" s="175"/>
      <c r="P39" s="108"/>
      <c r="Q39" s="171"/>
      <c r="R39" s="171"/>
      <c r="S39" s="171"/>
      <c r="T39" s="171"/>
      <c r="U39" s="171"/>
      <c r="V39" s="176"/>
    </row>
    <row r="40" spans="1:22" ht="24">
      <c r="A40" s="13" t="s">
        <v>343</v>
      </c>
      <c r="B40" s="48" t="s">
        <v>280</v>
      </c>
      <c r="C40" s="10" t="s">
        <v>54</v>
      </c>
      <c r="D40" s="10" t="s">
        <v>44</v>
      </c>
      <c r="E40" s="9" t="s">
        <v>199</v>
      </c>
      <c r="F40" s="14" t="s">
        <v>97</v>
      </c>
      <c r="G40" s="45">
        <v>4871.8</v>
      </c>
      <c r="H40" s="141">
        <f>I40-G40</f>
        <v>0</v>
      </c>
      <c r="I40" s="141">
        <v>4871.8</v>
      </c>
      <c r="J40" s="209">
        <v>0</v>
      </c>
      <c r="K40" s="119">
        <f t="shared" si="2"/>
        <v>4871.8</v>
      </c>
      <c r="N40" s="32"/>
      <c r="O40" s="175"/>
      <c r="P40" s="108"/>
      <c r="Q40" s="171"/>
      <c r="R40" s="171"/>
      <c r="S40" s="171"/>
      <c r="T40" s="171"/>
      <c r="U40" s="171"/>
      <c r="V40" s="176"/>
    </row>
    <row r="41" spans="1:22" ht="12.75">
      <c r="A41" s="13" t="s">
        <v>344</v>
      </c>
      <c r="B41" s="48" t="s">
        <v>100</v>
      </c>
      <c r="C41" s="10" t="s">
        <v>54</v>
      </c>
      <c r="D41" s="10" t="s">
        <v>44</v>
      </c>
      <c r="E41" s="9" t="s">
        <v>199</v>
      </c>
      <c r="F41" s="14" t="s">
        <v>98</v>
      </c>
      <c r="G41" s="45">
        <v>39</v>
      </c>
      <c r="H41" s="141">
        <f t="shared" si="0"/>
        <v>0</v>
      </c>
      <c r="I41" s="119">
        <v>39</v>
      </c>
      <c r="J41" s="209">
        <v>0</v>
      </c>
      <c r="K41" s="119">
        <f t="shared" si="2"/>
        <v>39</v>
      </c>
      <c r="N41" s="32"/>
      <c r="O41" s="175"/>
      <c r="P41" s="108"/>
      <c r="Q41" s="171"/>
      <c r="R41" s="171"/>
      <c r="S41" s="171"/>
      <c r="T41" s="171"/>
      <c r="U41" s="171"/>
      <c r="V41" s="176"/>
    </row>
    <row r="42" spans="1:22" ht="60">
      <c r="A42" s="22" t="s">
        <v>345</v>
      </c>
      <c r="B42" s="46" t="s">
        <v>211</v>
      </c>
      <c r="C42" s="8" t="s">
        <v>54</v>
      </c>
      <c r="D42" s="8" t="s">
        <v>44</v>
      </c>
      <c r="E42" s="20" t="s">
        <v>277</v>
      </c>
      <c r="F42" s="60"/>
      <c r="G42" s="44">
        <v>1615.3</v>
      </c>
      <c r="H42" s="44">
        <f t="shared" si="0"/>
        <v>0</v>
      </c>
      <c r="I42" s="52">
        <f>SUM(I43:I44)</f>
        <v>1615.3</v>
      </c>
      <c r="J42" s="260">
        <f>J43</f>
        <v>0</v>
      </c>
      <c r="K42" s="52">
        <f t="shared" si="2"/>
        <v>1615.3</v>
      </c>
      <c r="N42" s="31"/>
      <c r="O42" s="175"/>
      <c r="P42" s="108"/>
      <c r="Q42" s="171"/>
      <c r="R42" s="171"/>
      <c r="S42" s="171"/>
      <c r="T42" s="171"/>
      <c r="U42" s="177"/>
      <c r="V42" s="178"/>
    </row>
    <row r="43" spans="1:22" ht="63.75" customHeight="1">
      <c r="A43" s="13" t="s">
        <v>346</v>
      </c>
      <c r="B43" s="48" t="s">
        <v>128</v>
      </c>
      <c r="C43" s="10" t="s">
        <v>54</v>
      </c>
      <c r="D43" s="10" t="s">
        <v>44</v>
      </c>
      <c r="E43" s="9" t="s">
        <v>277</v>
      </c>
      <c r="F43" s="61">
        <v>100</v>
      </c>
      <c r="G43" s="45">
        <v>1483.7</v>
      </c>
      <c r="H43" s="141">
        <f t="shared" si="0"/>
        <v>0</v>
      </c>
      <c r="I43" s="119">
        <v>1483.7</v>
      </c>
      <c r="J43" s="209">
        <v>0</v>
      </c>
      <c r="K43" s="119">
        <f t="shared" si="2"/>
        <v>1483.7</v>
      </c>
      <c r="N43" s="32"/>
      <c r="O43" s="175"/>
      <c r="P43" s="108"/>
      <c r="Q43" s="171"/>
      <c r="R43" s="171"/>
      <c r="S43" s="171"/>
      <c r="T43" s="171"/>
      <c r="U43" s="177"/>
      <c r="V43" s="178"/>
    </row>
    <row r="44" spans="1:22" ht="34.5" customHeight="1">
      <c r="A44" s="13" t="s">
        <v>464</v>
      </c>
      <c r="B44" s="48" t="s">
        <v>280</v>
      </c>
      <c r="C44" s="10" t="s">
        <v>54</v>
      </c>
      <c r="D44" s="10" t="s">
        <v>44</v>
      </c>
      <c r="E44" s="9" t="s">
        <v>277</v>
      </c>
      <c r="F44" s="61">
        <v>200</v>
      </c>
      <c r="G44" s="50">
        <v>131.6</v>
      </c>
      <c r="H44" s="141">
        <f t="shared" si="0"/>
        <v>0</v>
      </c>
      <c r="I44" s="141">
        <v>131.6</v>
      </c>
      <c r="J44" s="209">
        <f>J45+J47</f>
        <v>0</v>
      </c>
      <c r="K44" s="119">
        <f t="shared" si="2"/>
        <v>131.6</v>
      </c>
      <c r="N44" s="24"/>
      <c r="O44" s="175"/>
      <c r="P44" s="108"/>
      <c r="Q44" s="171"/>
      <c r="R44" s="171"/>
      <c r="S44" s="171"/>
      <c r="T44" s="168"/>
      <c r="U44" s="171"/>
      <c r="V44" s="174"/>
    </row>
    <row r="45" spans="1:22" ht="12.75">
      <c r="A45" s="22" t="s">
        <v>350</v>
      </c>
      <c r="B45" s="46" t="s">
        <v>103</v>
      </c>
      <c r="C45" s="8"/>
      <c r="D45" s="8" t="s">
        <v>104</v>
      </c>
      <c r="E45" s="20"/>
      <c r="F45" s="57"/>
      <c r="G45" s="47">
        <v>70</v>
      </c>
      <c r="H45" s="47">
        <f>H46</f>
        <v>0</v>
      </c>
      <c r="I45" s="47">
        <v>70</v>
      </c>
      <c r="J45" s="260">
        <f>J46</f>
        <v>0</v>
      </c>
      <c r="K45" s="52">
        <f>K46</f>
        <v>70</v>
      </c>
      <c r="N45" s="31"/>
      <c r="O45" s="175"/>
      <c r="P45" s="108"/>
      <c r="Q45" s="171"/>
      <c r="R45" s="171"/>
      <c r="S45" s="171"/>
      <c r="T45" s="171"/>
      <c r="U45" s="171"/>
      <c r="V45" s="176"/>
    </row>
    <row r="46" spans="1:22" ht="12.75">
      <c r="A46" s="22" t="s">
        <v>351</v>
      </c>
      <c r="B46" s="46" t="s">
        <v>213</v>
      </c>
      <c r="C46" s="8" t="s">
        <v>54</v>
      </c>
      <c r="D46" s="8" t="s">
        <v>104</v>
      </c>
      <c r="E46" s="20" t="s">
        <v>195</v>
      </c>
      <c r="F46" s="14"/>
      <c r="G46" s="47">
        <v>70</v>
      </c>
      <c r="H46" s="47">
        <f>H47</f>
        <v>0</v>
      </c>
      <c r="I46" s="47">
        <v>70</v>
      </c>
      <c r="J46" s="259">
        <v>0</v>
      </c>
      <c r="K46" s="52">
        <f>I46+J46</f>
        <v>70</v>
      </c>
      <c r="N46" s="32"/>
      <c r="O46" s="175"/>
      <c r="P46" s="108"/>
      <c r="Q46" s="171"/>
      <c r="R46" s="171"/>
      <c r="S46" s="171"/>
      <c r="T46" s="171"/>
      <c r="U46" s="171"/>
      <c r="V46" s="176"/>
    </row>
    <row r="47" spans="1:22" ht="12.75">
      <c r="A47" s="13" t="s">
        <v>352</v>
      </c>
      <c r="B47" s="48" t="s">
        <v>100</v>
      </c>
      <c r="C47" s="25">
        <v>978</v>
      </c>
      <c r="D47" s="10" t="s">
        <v>104</v>
      </c>
      <c r="E47" s="9" t="s">
        <v>195</v>
      </c>
      <c r="F47" s="14" t="s">
        <v>98</v>
      </c>
      <c r="G47" s="45">
        <v>70</v>
      </c>
      <c r="H47" s="141">
        <f t="shared" si="0"/>
        <v>0</v>
      </c>
      <c r="I47" s="119">
        <v>70</v>
      </c>
      <c r="J47" s="261">
        <v>0</v>
      </c>
      <c r="K47" s="119">
        <f>I47+J47</f>
        <v>70</v>
      </c>
      <c r="N47" s="31"/>
      <c r="O47" s="175"/>
      <c r="P47" s="179"/>
      <c r="Q47" s="171"/>
      <c r="R47" s="171"/>
      <c r="S47" s="171"/>
      <c r="T47" s="171"/>
      <c r="U47" s="171"/>
      <c r="V47" s="176"/>
    </row>
    <row r="48" spans="1:22" ht="12.75">
      <c r="A48" s="20" t="s">
        <v>353</v>
      </c>
      <c r="B48" s="46" t="s">
        <v>46</v>
      </c>
      <c r="C48" s="8"/>
      <c r="D48" s="8" t="s">
        <v>56</v>
      </c>
      <c r="E48" s="20"/>
      <c r="F48" s="14"/>
      <c r="G48" s="44">
        <v>112.2</v>
      </c>
      <c r="H48" s="44">
        <f>H49+H51+H53</f>
        <v>0.5999999999999996</v>
      </c>
      <c r="I48" s="44">
        <f>I49+I51+I53</f>
        <v>112.8</v>
      </c>
      <c r="J48" s="259">
        <f>J49+J51+J53</f>
        <v>0</v>
      </c>
      <c r="K48" s="44">
        <f>I48+J48</f>
        <v>112.8</v>
      </c>
      <c r="N48" s="32"/>
      <c r="O48" s="167"/>
      <c r="P48" s="106"/>
      <c r="Q48" s="168"/>
      <c r="R48" s="168"/>
      <c r="S48" s="180"/>
      <c r="T48" s="171"/>
      <c r="U48" s="171"/>
      <c r="V48" s="174"/>
    </row>
    <row r="49" spans="1:22" ht="26.25" customHeight="1">
      <c r="A49" s="20" t="s">
        <v>354</v>
      </c>
      <c r="B49" s="46" t="s">
        <v>181</v>
      </c>
      <c r="C49" s="8" t="s">
        <v>54</v>
      </c>
      <c r="D49" s="8" t="s">
        <v>56</v>
      </c>
      <c r="E49" s="20" t="s">
        <v>214</v>
      </c>
      <c r="F49" s="57"/>
      <c r="G49" s="47">
        <v>5</v>
      </c>
      <c r="H49" s="44">
        <f t="shared" si="0"/>
        <v>0.5999999999999996</v>
      </c>
      <c r="I49" s="44">
        <f aca="true" t="shared" si="3" ref="I49:K51">I50</f>
        <v>5.6</v>
      </c>
      <c r="J49" s="259">
        <f t="shared" si="3"/>
        <v>0</v>
      </c>
      <c r="K49" s="44">
        <f>I49+J49</f>
        <v>5.6</v>
      </c>
      <c r="N49" s="24"/>
      <c r="O49" s="181"/>
      <c r="P49" s="108"/>
      <c r="Q49" s="171"/>
      <c r="R49" s="171"/>
      <c r="S49" s="182"/>
      <c r="T49" s="171"/>
      <c r="U49" s="171"/>
      <c r="V49" s="176"/>
    </row>
    <row r="50" spans="1:22" ht="24">
      <c r="A50" s="9" t="s">
        <v>355</v>
      </c>
      <c r="B50" s="48" t="s">
        <v>280</v>
      </c>
      <c r="C50" s="10" t="s">
        <v>54</v>
      </c>
      <c r="D50" s="10" t="s">
        <v>56</v>
      </c>
      <c r="E50" s="9" t="s">
        <v>214</v>
      </c>
      <c r="F50" s="14" t="s">
        <v>97</v>
      </c>
      <c r="G50" s="45">
        <v>5</v>
      </c>
      <c r="H50" s="141">
        <f t="shared" si="0"/>
        <v>0.5999999999999996</v>
      </c>
      <c r="I50" s="119">
        <v>5.6</v>
      </c>
      <c r="J50" s="261">
        <f t="shared" si="3"/>
        <v>0</v>
      </c>
      <c r="K50" s="44">
        <f>I50+J50</f>
        <v>5.6</v>
      </c>
      <c r="N50" s="31"/>
      <c r="O50" s="167"/>
      <c r="P50" s="106"/>
      <c r="Q50" s="168"/>
      <c r="R50" s="171"/>
      <c r="S50" s="182"/>
      <c r="T50" s="171"/>
      <c r="U50" s="171"/>
      <c r="V50" s="174"/>
    </row>
    <row r="51" spans="1:22" ht="96">
      <c r="A51" s="20" t="s">
        <v>356</v>
      </c>
      <c r="B51" s="46" t="s">
        <v>283</v>
      </c>
      <c r="C51" s="8" t="s">
        <v>54</v>
      </c>
      <c r="D51" s="8" t="s">
        <v>56</v>
      </c>
      <c r="E51" s="20" t="s">
        <v>215</v>
      </c>
      <c r="F51" s="57"/>
      <c r="G51" s="47">
        <v>100</v>
      </c>
      <c r="H51" s="44">
        <f t="shared" si="0"/>
        <v>0</v>
      </c>
      <c r="I51" s="52">
        <f t="shared" si="3"/>
        <v>100</v>
      </c>
      <c r="J51" s="260">
        <f t="shared" si="3"/>
        <v>0</v>
      </c>
      <c r="K51" s="52">
        <f t="shared" si="3"/>
        <v>100</v>
      </c>
      <c r="N51" s="145"/>
      <c r="O51" s="167"/>
      <c r="P51" s="106"/>
      <c r="Q51" s="171"/>
      <c r="R51" s="168"/>
      <c r="S51" s="182"/>
      <c r="T51" s="171"/>
      <c r="U51" s="171"/>
      <c r="V51" s="174"/>
    </row>
    <row r="52" spans="1:22" ht="27.75" customHeight="1">
      <c r="A52" s="9" t="s">
        <v>357</v>
      </c>
      <c r="B52" s="48" t="s">
        <v>280</v>
      </c>
      <c r="C52" s="10" t="s">
        <v>54</v>
      </c>
      <c r="D52" s="10" t="s">
        <v>56</v>
      </c>
      <c r="E52" s="9" t="s">
        <v>215</v>
      </c>
      <c r="F52" s="14" t="s">
        <v>97</v>
      </c>
      <c r="G52" s="45">
        <v>100</v>
      </c>
      <c r="H52" s="141">
        <f t="shared" si="0"/>
        <v>0</v>
      </c>
      <c r="I52" s="119">
        <v>100</v>
      </c>
      <c r="J52" s="209">
        <v>0</v>
      </c>
      <c r="K52" s="119">
        <f>I52+J52</f>
        <v>100</v>
      </c>
      <c r="N52" s="32"/>
      <c r="O52" s="167"/>
      <c r="P52" s="106"/>
      <c r="Q52" s="168"/>
      <c r="R52" s="168"/>
      <c r="S52" s="168"/>
      <c r="T52" s="168"/>
      <c r="U52" s="149"/>
      <c r="V52" s="174"/>
    </row>
    <row r="53" spans="1:22" ht="47.25" customHeight="1">
      <c r="A53" s="205" t="s">
        <v>427</v>
      </c>
      <c r="B53" s="46" t="s">
        <v>428</v>
      </c>
      <c r="C53" s="139" t="s">
        <v>54</v>
      </c>
      <c r="D53" s="139" t="s">
        <v>56</v>
      </c>
      <c r="E53" s="139" t="s">
        <v>202</v>
      </c>
      <c r="F53" s="121"/>
      <c r="G53" s="208">
        <v>7.2</v>
      </c>
      <c r="H53" s="52">
        <f>H54</f>
        <v>0</v>
      </c>
      <c r="I53" s="52">
        <f>I54</f>
        <v>7.2</v>
      </c>
      <c r="J53" s="260">
        <f>J54</f>
        <v>0</v>
      </c>
      <c r="K53" s="52">
        <f>K54</f>
        <v>7.2</v>
      </c>
      <c r="N53" s="32"/>
      <c r="O53" s="167"/>
      <c r="P53" s="106"/>
      <c r="Q53" s="168"/>
      <c r="R53" s="168"/>
      <c r="S53" s="168"/>
      <c r="T53" s="168"/>
      <c r="U53" s="149"/>
      <c r="V53" s="174"/>
    </row>
    <row r="54" spans="1:22" ht="27.75" customHeight="1">
      <c r="A54" s="206" t="s">
        <v>453</v>
      </c>
      <c r="B54" s="48" t="s">
        <v>429</v>
      </c>
      <c r="C54" s="121" t="s">
        <v>54</v>
      </c>
      <c r="D54" s="121" t="s">
        <v>56</v>
      </c>
      <c r="E54" s="121" t="s">
        <v>202</v>
      </c>
      <c r="F54" s="121" t="s">
        <v>97</v>
      </c>
      <c r="G54" s="207">
        <v>7.2</v>
      </c>
      <c r="H54" s="119">
        <f>I54-G54</f>
        <v>0</v>
      </c>
      <c r="I54" s="119">
        <v>7.2</v>
      </c>
      <c r="J54" s="209">
        <v>0</v>
      </c>
      <c r="K54" s="119">
        <f>I54+J54</f>
        <v>7.2</v>
      </c>
      <c r="N54" s="32"/>
      <c r="O54" s="167"/>
      <c r="P54" s="106"/>
      <c r="Q54" s="168"/>
      <c r="R54" s="168"/>
      <c r="S54" s="168"/>
      <c r="T54" s="168"/>
      <c r="U54" s="149"/>
      <c r="V54" s="174"/>
    </row>
    <row r="55" spans="1:22" ht="24">
      <c r="A55" s="20" t="s">
        <v>326</v>
      </c>
      <c r="B55" s="46" t="s">
        <v>40</v>
      </c>
      <c r="C55" s="8"/>
      <c r="D55" s="8" t="s">
        <v>106</v>
      </c>
      <c r="E55" s="9"/>
      <c r="F55" s="10"/>
      <c r="G55" s="44">
        <v>15</v>
      </c>
      <c r="H55" s="44">
        <f aca="true" t="shared" si="4" ref="H55:J56">H56</f>
        <v>0</v>
      </c>
      <c r="I55" s="52">
        <f t="shared" si="4"/>
        <v>15</v>
      </c>
      <c r="J55" s="260">
        <f t="shared" si="4"/>
        <v>0</v>
      </c>
      <c r="K55" s="52">
        <f>I55+J55</f>
        <v>15</v>
      </c>
      <c r="N55" s="31"/>
      <c r="O55" s="167"/>
      <c r="P55" s="106"/>
      <c r="Q55" s="168"/>
      <c r="R55" s="168"/>
      <c r="S55" s="168"/>
      <c r="T55" s="168"/>
      <c r="U55" s="149"/>
      <c r="V55" s="174"/>
    </row>
    <row r="56" spans="1:22" ht="48">
      <c r="A56" s="20" t="s">
        <v>358</v>
      </c>
      <c r="B56" s="46" t="s">
        <v>57</v>
      </c>
      <c r="C56" s="8" t="s">
        <v>54</v>
      </c>
      <c r="D56" s="8" t="s">
        <v>39</v>
      </c>
      <c r="E56" s="20"/>
      <c r="F56" s="62"/>
      <c r="G56" s="47">
        <v>15</v>
      </c>
      <c r="H56" s="47">
        <f t="shared" si="4"/>
        <v>0</v>
      </c>
      <c r="I56" s="44">
        <f t="shared" si="4"/>
        <v>15</v>
      </c>
      <c r="J56" s="259">
        <f t="shared" si="4"/>
        <v>0</v>
      </c>
      <c r="K56" s="44">
        <f>K57</f>
        <v>15</v>
      </c>
      <c r="N56" s="32"/>
      <c r="O56" s="175"/>
      <c r="P56" s="108"/>
      <c r="Q56" s="171"/>
      <c r="R56" s="171"/>
      <c r="S56" s="171"/>
      <c r="T56" s="168"/>
      <c r="U56" s="171"/>
      <c r="V56" s="174"/>
    </row>
    <row r="57" spans="1:22" ht="87.75" customHeight="1">
      <c r="A57" s="20" t="s">
        <v>359</v>
      </c>
      <c r="B57" s="84" t="s">
        <v>254</v>
      </c>
      <c r="C57" s="8" t="s">
        <v>54</v>
      </c>
      <c r="D57" s="8" t="s">
        <v>39</v>
      </c>
      <c r="E57" s="20" t="s">
        <v>216</v>
      </c>
      <c r="F57" s="62"/>
      <c r="G57" s="47">
        <v>15</v>
      </c>
      <c r="H57" s="44">
        <f t="shared" si="0"/>
        <v>0</v>
      </c>
      <c r="I57" s="44">
        <f>I58</f>
        <v>15</v>
      </c>
      <c r="J57" s="259">
        <f>J58</f>
        <v>0</v>
      </c>
      <c r="K57" s="52">
        <f>I57+J57</f>
        <v>15</v>
      </c>
      <c r="N57" s="24"/>
      <c r="O57" s="175"/>
      <c r="P57" s="108"/>
      <c r="Q57" s="171"/>
      <c r="R57" s="171"/>
      <c r="S57" s="171"/>
      <c r="T57" s="171"/>
      <c r="U57" s="171"/>
      <c r="V57" s="176"/>
    </row>
    <row r="58" spans="1:22" ht="27.75" customHeight="1">
      <c r="A58" s="9" t="s">
        <v>360</v>
      </c>
      <c r="B58" s="48" t="s">
        <v>280</v>
      </c>
      <c r="C58" s="10" t="s">
        <v>54</v>
      </c>
      <c r="D58" s="10" t="s">
        <v>39</v>
      </c>
      <c r="E58" s="9" t="s">
        <v>216</v>
      </c>
      <c r="F58" s="14" t="s">
        <v>97</v>
      </c>
      <c r="G58" s="45">
        <v>15</v>
      </c>
      <c r="H58" s="141">
        <f t="shared" si="0"/>
        <v>0</v>
      </c>
      <c r="I58" s="141">
        <v>15</v>
      </c>
      <c r="J58" s="209">
        <v>0</v>
      </c>
      <c r="K58" s="119">
        <f>I58+J58</f>
        <v>15</v>
      </c>
      <c r="N58" s="24"/>
      <c r="O58" s="175"/>
      <c r="P58" s="108"/>
      <c r="Q58" s="171"/>
      <c r="R58" s="171"/>
      <c r="S58" s="171"/>
      <c r="T58" s="168"/>
      <c r="U58" s="171"/>
      <c r="V58" s="174"/>
    </row>
    <row r="59" spans="1:22" ht="12.75">
      <c r="A59" s="20" t="s">
        <v>361</v>
      </c>
      <c r="B59" s="46" t="s">
        <v>67</v>
      </c>
      <c r="C59" s="10"/>
      <c r="D59" s="8" t="s">
        <v>107</v>
      </c>
      <c r="E59" s="9"/>
      <c r="F59" s="14"/>
      <c r="G59" s="44">
        <v>572.6</v>
      </c>
      <c r="H59" s="44">
        <f>H60+H63</f>
        <v>0</v>
      </c>
      <c r="I59" s="44">
        <f>I60+I63</f>
        <v>572.6</v>
      </c>
      <c r="J59" s="259">
        <f>J60+J63</f>
        <v>0</v>
      </c>
      <c r="K59" s="44">
        <f>K60+K63</f>
        <v>572.6</v>
      </c>
      <c r="N59" s="31"/>
      <c r="O59" s="175"/>
      <c r="P59" s="108"/>
      <c r="Q59" s="171"/>
      <c r="R59" s="171"/>
      <c r="S59" s="171"/>
      <c r="T59" s="171"/>
      <c r="U59" s="171"/>
      <c r="V59" s="176"/>
    </row>
    <row r="60" spans="1:22" ht="12.75">
      <c r="A60" s="20" t="s">
        <v>362</v>
      </c>
      <c r="B60" s="46" t="s">
        <v>71</v>
      </c>
      <c r="C60" s="8"/>
      <c r="D60" s="8" t="s">
        <v>68</v>
      </c>
      <c r="E60" s="9"/>
      <c r="F60" s="14"/>
      <c r="G60" s="44">
        <v>554.6</v>
      </c>
      <c r="H60" s="44">
        <f>H61</f>
        <v>0</v>
      </c>
      <c r="I60" s="146">
        <f>I61</f>
        <v>554.6</v>
      </c>
      <c r="J60" s="262">
        <f>J61</f>
        <v>0</v>
      </c>
      <c r="K60" s="119">
        <f>I60+J60</f>
        <v>554.6</v>
      </c>
      <c r="N60" s="32"/>
      <c r="O60" s="175"/>
      <c r="P60" s="108"/>
      <c r="Q60" s="171"/>
      <c r="R60" s="171"/>
      <c r="S60" s="171"/>
      <c r="T60" s="171"/>
      <c r="U60" s="171"/>
      <c r="V60" s="176"/>
    </row>
    <row r="61" spans="1:22" ht="68.25" customHeight="1">
      <c r="A61" s="20" t="s">
        <v>363</v>
      </c>
      <c r="B61" s="46" t="s">
        <v>273</v>
      </c>
      <c r="C61" s="8" t="s">
        <v>54</v>
      </c>
      <c r="D61" s="8" t="s">
        <v>68</v>
      </c>
      <c r="E61" s="20" t="s">
        <v>218</v>
      </c>
      <c r="F61" s="14"/>
      <c r="G61" s="52">
        <v>554.6</v>
      </c>
      <c r="H61" s="44">
        <f t="shared" si="0"/>
        <v>0</v>
      </c>
      <c r="I61" s="52">
        <f>I62</f>
        <v>554.6</v>
      </c>
      <c r="J61" s="260">
        <f>J62</f>
        <v>0</v>
      </c>
      <c r="K61" s="52">
        <f>I61+J61</f>
        <v>554.6</v>
      </c>
      <c r="N61" s="31"/>
      <c r="O61" s="175"/>
      <c r="P61" s="108"/>
      <c r="Q61" s="171"/>
      <c r="R61" s="171"/>
      <c r="S61" s="171"/>
      <c r="T61" s="171"/>
      <c r="U61" s="171"/>
      <c r="V61" s="176"/>
    </row>
    <row r="62" spans="1:22" ht="26.25" customHeight="1">
      <c r="A62" s="13" t="s">
        <v>364</v>
      </c>
      <c r="B62" s="48" t="s">
        <v>280</v>
      </c>
      <c r="C62" s="10" t="s">
        <v>54</v>
      </c>
      <c r="D62" s="10" t="s">
        <v>68</v>
      </c>
      <c r="E62" s="9" t="s">
        <v>218</v>
      </c>
      <c r="F62" s="14" t="s">
        <v>97</v>
      </c>
      <c r="G62" s="50">
        <v>554.6</v>
      </c>
      <c r="H62" s="141">
        <f t="shared" si="0"/>
        <v>0</v>
      </c>
      <c r="I62" s="119">
        <v>554.6</v>
      </c>
      <c r="J62" s="261">
        <v>0</v>
      </c>
      <c r="K62" s="119">
        <f>I62+J64</f>
        <v>554.6</v>
      </c>
      <c r="N62" s="32"/>
      <c r="O62" s="175"/>
      <c r="P62" s="108"/>
      <c r="Q62" s="171"/>
      <c r="R62" s="171"/>
      <c r="S62" s="171"/>
      <c r="T62" s="171"/>
      <c r="U62" s="171"/>
      <c r="V62" s="176"/>
    </row>
    <row r="63" spans="1:22" ht="27.75" customHeight="1">
      <c r="A63" s="20" t="s">
        <v>365</v>
      </c>
      <c r="B63" s="46" t="s">
        <v>327</v>
      </c>
      <c r="C63" s="10"/>
      <c r="D63" s="8" t="s">
        <v>325</v>
      </c>
      <c r="E63" s="9"/>
      <c r="F63" s="14"/>
      <c r="G63" s="47">
        <v>18</v>
      </c>
      <c r="H63" s="44">
        <f t="shared" si="0"/>
        <v>0</v>
      </c>
      <c r="I63" s="44">
        <f>I64</f>
        <v>18</v>
      </c>
      <c r="J63" s="259">
        <f>J64</f>
        <v>0</v>
      </c>
      <c r="K63" s="52">
        <f>K64</f>
        <v>18</v>
      </c>
      <c r="N63" s="24"/>
      <c r="O63" s="175"/>
      <c r="P63" s="108"/>
      <c r="Q63" s="171"/>
      <c r="R63" s="171"/>
      <c r="S63" s="171"/>
      <c r="T63" s="171"/>
      <c r="U63" s="171"/>
      <c r="V63" s="176"/>
    </row>
    <row r="64" spans="1:22" ht="50.25" customHeight="1">
      <c r="A64" s="20" t="s">
        <v>366</v>
      </c>
      <c r="B64" s="46" t="s">
        <v>290</v>
      </c>
      <c r="C64" s="8" t="s">
        <v>54</v>
      </c>
      <c r="D64" s="8" t="s">
        <v>325</v>
      </c>
      <c r="E64" s="20" t="s">
        <v>219</v>
      </c>
      <c r="F64" s="14"/>
      <c r="G64" s="47">
        <v>18</v>
      </c>
      <c r="H64" s="47">
        <f>H65</f>
        <v>0</v>
      </c>
      <c r="I64" s="47">
        <f>I65</f>
        <v>18</v>
      </c>
      <c r="J64" s="259">
        <v>0</v>
      </c>
      <c r="K64" s="52">
        <f>I64+J64</f>
        <v>18</v>
      </c>
      <c r="N64" s="32"/>
      <c r="O64" s="167"/>
      <c r="P64" s="106"/>
      <c r="Q64" s="168"/>
      <c r="R64" s="171"/>
      <c r="S64" s="182"/>
      <c r="T64" s="171"/>
      <c r="U64" s="171"/>
      <c r="V64" s="174"/>
    </row>
    <row r="65" spans="1:22" ht="25.5" customHeight="1">
      <c r="A65" s="13" t="s">
        <v>367</v>
      </c>
      <c r="B65" s="48" t="s">
        <v>280</v>
      </c>
      <c r="C65" s="10" t="s">
        <v>54</v>
      </c>
      <c r="D65" s="10" t="s">
        <v>325</v>
      </c>
      <c r="E65" s="9" t="s">
        <v>219</v>
      </c>
      <c r="F65" s="14" t="s">
        <v>97</v>
      </c>
      <c r="G65" s="45">
        <v>18</v>
      </c>
      <c r="H65" s="141">
        <f t="shared" si="0"/>
        <v>0</v>
      </c>
      <c r="I65" s="119">
        <v>18</v>
      </c>
      <c r="J65" s="261">
        <f>J66</f>
        <v>0</v>
      </c>
      <c r="K65" s="119">
        <f>I65+J65</f>
        <v>18</v>
      </c>
      <c r="N65" s="31"/>
      <c r="O65" s="167"/>
      <c r="P65" s="106"/>
      <c r="Q65" s="171"/>
      <c r="R65" s="168"/>
      <c r="S65" s="182"/>
      <c r="T65" s="171"/>
      <c r="U65" s="171"/>
      <c r="V65" s="174"/>
    </row>
    <row r="66" spans="1:22" ht="26.25" customHeight="1">
      <c r="A66" s="20" t="s">
        <v>368</v>
      </c>
      <c r="B66" s="46" t="s">
        <v>89</v>
      </c>
      <c r="C66" s="10"/>
      <c r="D66" s="8" t="s">
        <v>108</v>
      </c>
      <c r="E66" s="9"/>
      <c r="F66" s="14"/>
      <c r="G66" s="44">
        <v>18416.7</v>
      </c>
      <c r="H66" s="44">
        <f>H67</f>
        <v>-350</v>
      </c>
      <c r="I66" s="44">
        <f>I67</f>
        <v>18066.7</v>
      </c>
      <c r="J66" s="259">
        <v>0</v>
      </c>
      <c r="K66" s="52">
        <f aca="true" t="shared" si="5" ref="K66:K105">I66+J66</f>
        <v>18066.7</v>
      </c>
      <c r="L66" s="147"/>
      <c r="N66" s="32"/>
      <c r="O66" s="167"/>
      <c r="P66" s="106"/>
      <c r="Q66" s="168"/>
      <c r="R66" s="168"/>
      <c r="S66" s="171"/>
      <c r="T66" s="171"/>
      <c r="U66" s="149"/>
      <c r="V66" s="174"/>
    </row>
    <row r="67" spans="1:22" ht="19.5" customHeight="1">
      <c r="A67" s="20" t="s">
        <v>369</v>
      </c>
      <c r="B67" s="46" t="s">
        <v>4</v>
      </c>
      <c r="C67" s="8"/>
      <c r="D67" s="8" t="s">
        <v>3</v>
      </c>
      <c r="E67" s="39"/>
      <c r="F67" s="60"/>
      <c r="G67" s="47">
        <v>18416.7</v>
      </c>
      <c r="H67" s="47">
        <f>H68+H70</f>
        <v>-350</v>
      </c>
      <c r="I67" s="47">
        <f>I68+I70</f>
        <v>18066.7</v>
      </c>
      <c r="J67" s="260">
        <f aca="true" t="shared" si="6" ref="I67:J69">J68</f>
        <v>0</v>
      </c>
      <c r="K67" s="52">
        <f t="shared" si="5"/>
        <v>18066.7</v>
      </c>
      <c r="L67" s="148"/>
      <c r="N67" s="31"/>
      <c r="O67" s="167"/>
      <c r="P67" s="106"/>
      <c r="Q67" s="168"/>
      <c r="R67" s="168"/>
      <c r="S67" s="168"/>
      <c r="T67" s="168"/>
      <c r="U67" s="149"/>
      <c r="V67" s="174"/>
    </row>
    <row r="68" spans="1:22" ht="29.25" customHeight="1">
      <c r="A68" s="20" t="s">
        <v>370</v>
      </c>
      <c r="B68" s="46" t="s">
        <v>109</v>
      </c>
      <c r="C68" s="8" t="s">
        <v>54</v>
      </c>
      <c r="D68" s="8" t="s">
        <v>3</v>
      </c>
      <c r="E68" s="20" t="s">
        <v>220</v>
      </c>
      <c r="F68" s="60"/>
      <c r="G68" s="47">
        <v>15999.9</v>
      </c>
      <c r="H68" s="44">
        <f t="shared" si="0"/>
        <v>0</v>
      </c>
      <c r="I68" s="52">
        <f t="shared" si="6"/>
        <v>15999.9</v>
      </c>
      <c r="J68" s="260">
        <f t="shared" si="6"/>
        <v>0</v>
      </c>
      <c r="K68" s="52">
        <f t="shared" si="5"/>
        <v>15999.9</v>
      </c>
      <c r="L68" s="147"/>
      <c r="N68" s="32"/>
      <c r="O68" s="175"/>
      <c r="P68" s="108"/>
      <c r="Q68" s="171"/>
      <c r="R68" s="171"/>
      <c r="S68" s="171"/>
      <c r="T68" s="168"/>
      <c r="U68" s="168"/>
      <c r="V68" s="174"/>
    </row>
    <row r="69" spans="1:22" ht="24">
      <c r="A69" s="13" t="s">
        <v>371</v>
      </c>
      <c r="B69" s="48" t="s">
        <v>280</v>
      </c>
      <c r="C69" s="10" t="s">
        <v>54</v>
      </c>
      <c r="D69" s="10" t="s">
        <v>3</v>
      </c>
      <c r="E69" s="9" t="s">
        <v>220</v>
      </c>
      <c r="F69" s="14" t="s">
        <v>97</v>
      </c>
      <c r="G69" s="73">
        <v>15999.9</v>
      </c>
      <c r="H69" s="141">
        <f t="shared" si="0"/>
        <v>0</v>
      </c>
      <c r="I69" s="119">
        <v>15999.9</v>
      </c>
      <c r="J69" s="261">
        <f t="shared" si="6"/>
        <v>0</v>
      </c>
      <c r="K69" s="119">
        <f t="shared" si="5"/>
        <v>15999.9</v>
      </c>
      <c r="N69" s="31"/>
      <c r="O69" s="175"/>
      <c r="P69" s="108"/>
      <c r="Q69" s="171"/>
      <c r="R69" s="171"/>
      <c r="S69" s="171"/>
      <c r="T69" s="171"/>
      <c r="U69" s="171"/>
      <c r="V69" s="176"/>
    </row>
    <row r="70" spans="1:22" ht="32.25" customHeight="1">
      <c r="A70" s="20" t="s">
        <v>372</v>
      </c>
      <c r="B70" s="46" t="s">
        <v>110</v>
      </c>
      <c r="C70" s="8" t="s">
        <v>54</v>
      </c>
      <c r="D70" s="8" t="s">
        <v>3</v>
      </c>
      <c r="E70" s="22" t="s">
        <v>221</v>
      </c>
      <c r="F70" s="60"/>
      <c r="G70" s="47">
        <v>2416.8</v>
      </c>
      <c r="H70" s="47">
        <f>H71</f>
        <v>-350</v>
      </c>
      <c r="I70" s="52">
        <f>I71</f>
        <v>2066.8</v>
      </c>
      <c r="J70" s="260">
        <f>J71</f>
        <v>0</v>
      </c>
      <c r="K70" s="52">
        <f t="shared" si="5"/>
        <v>2066.8</v>
      </c>
      <c r="L70" s="150"/>
      <c r="N70" s="32"/>
      <c r="O70" s="175"/>
      <c r="P70" s="108"/>
      <c r="Q70" s="171"/>
      <c r="R70" s="171"/>
      <c r="S70" s="171"/>
      <c r="T70" s="171"/>
      <c r="U70" s="171"/>
      <c r="V70" s="176"/>
    </row>
    <row r="71" spans="1:22" ht="24">
      <c r="A71" s="13" t="s">
        <v>373</v>
      </c>
      <c r="B71" s="48" t="s">
        <v>280</v>
      </c>
      <c r="C71" s="10" t="s">
        <v>54</v>
      </c>
      <c r="D71" s="10" t="s">
        <v>3</v>
      </c>
      <c r="E71" s="9" t="s">
        <v>221</v>
      </c>
      <c r="F71" s="14" t="s">
        <v>97</v>
      </c>
      <c r="G71" s="50">
        <v>2416.8</v>
      </c>
      <c r="H71" s="141">
        <f t="shared" si="0"/>
        <v>-350</v>
      </c>
      <c r="I71" s="119">
        <v>2066.8</v>
      </c>
      <c r="J71" s="261">
        <v>0</v>
      </c>
      <c r="K71" s="119">
        <f t="shared" si="5"/>
        <v>2066.8</v>
      </c>
      <c r="N71" s="31"/>
      <c r="O71" s="175"/>
      <c r="P71" s="108"/>
      <c r="Q71" s="171"/>
      <c r="R71" s="171"/>
      <c r="S71" s="171"/>
      <c r="T71" s="171"/>
      <c r="U71" s="171"/>
      <c r="V71" s="176"/>
    </row>
    <row r="72" spans="1:22" ht="12.75">
      <c r="A72" s="20" t="s">
        <v>374</v>
      </c>
      <c r="B72" s="46" t="s">
        <v>111</v>
      </c>
      <c r="C72" s="8"/>
      <c r="D72" s="8" t="s">
        <v>112</v>
      </c>
      <c r="E72" s="41"/>
      <c r="F72" s="57"/>
      <c r="G72" s="47">
        <v>53</v>
      </c>
      <c r="H72" s="44">
        <f t="shared" si="0"/>
        <v>-3.1000000000000014</v>
      </c>
      <c r="I72" s="52">
        <f aca="true" t="shared" si="7" ref="I72:J74">I73</f>
        <v>49.9</v>
      </c>
      <c r="J72" s="260">
        <f t="shared" si="7"/>
        <v>0</v>
      </c>
      <c r="K72" s="52">
        <f t="shared" si="5"/>
        <v>49.9</v>
      </c>
      <c r="N72" s="31"/>
      <c r="O72" s="175"/>
      <c r="P72" s="108"/>
      <c r="Q72" s="171"/>
      <c r="R72" s="171"/>
      <c r="S72" s="171"/>
      <c r="T72" s="168"/>
      <c r="U72" s="171"/>
      <c r="V72" s="174"/>
    </row>
    <row r="73" spans="1:22" ht="24">
      <c r="A73" s="20" t="s">
        <v>375</v>
      </c>
      <c r="B73" s="46" t="s">
        <v>113</v>
      </c>
      <c r="C73" s="8"/>
      <c r="D73" s="8" t="s">
        <v>114</v>
      </c>
      <c r="E73" s="41"/>
      <c r="F73" s="57"/>
      <c r="G73" s="47">
        <v>53</v>
      </c>
      <c r="H73" s="44">
        <f t="shared" si="0"/>
        <v>-3.1000000000000014</v>
      </c>
      <c r="I73" s="52">
        <f t="shared" si="7"/>
        <v>49.9</v>
      </c>
      <c r="J73" s="260">
        <f t="shared" si="7"/>
        <v>0</v>
      </c>
      <c r="K73" s="52">
        <f t="shared" si="5"/>
        <v>49.9</v>
      </c>
      <c r="N73" s="31"/>
      <c r="O73" s="175"/>
      <c r="P73" s="108"/>
      <c r="Q73" s="171"/>
      <c r="R73" s="171"/>
      <c r="S73" s="171"/>
      <c r="T73" s="171"/>
      <c r="U73" s="171"/>
      <c r="V73" s="176"/>
    </row>
    <row r="74" spans="1:22" ht="44.25" customHeight="1">
      <c r="A74" s="20" t="s">
        <v>376</v>
      </c>
      <c r="B74" s="46" t="s">
        <v>285</v>
      </c>
      <c r="C74" s="8" t="s">
        <v>54</v>
      </c>
      <c r="D74" s="8" t="s">
        <v>114</v>
      </c>
      <c r="E74" s="22" t="s">
        <v>222</v>
      </c>
      <c r="F74" s="35"/>
      <c r="G74" s="47">
        <v>53</v>
      </c>
      <c r="H74" s="44">
        <f t="shared" si="0"/>
        <v>-3.1000000000000014</v>
      </c>
      <c r="I74" s="52">
        <f t="shared" si="7"/>
        <v>49.9</v>
      </c>
      <c r="J74" s="260">
        <f t="shared" si="7"/>
        <v>0</v>
      </c>
      <c r="K74" s="52">
        <f t="shared" si="5"/>
        <v>49.9</v>
      </c>
      <c r="N74" s="32"/>
      <c r="O74" s="175"/>
      <c r="P74" s="108"/>
      <c r="Q74" s="171"/>
      <c r="R74" s="171"/>
      <c r="S74" s="171"/>
      <c r="T74" s="171"/>
      <c r="U74" s="171"/>
      <c r="V74" s="176"/>
    </row>
    <row r="75" spans="1:22" ht="30" customHeight="1">
      <c r="A75" s="13" t="s">
        <v>377</v>
      </c>
      <c r="B75" s="48" t="s">
        <v>280</v>
      </c>
      <c r="C75" s="10" t="s">
        <v>54</v>
      </c>
      <c r="D75" s="10" t="s">
        <v>114</v>
      </c>
      <c r="E75" s="9" t="s">
        <v>222</v>
      </c>
      <c r="F75" s="14" t="s">
        <v>97</v>
      </c>
      <c r="G75" s="45">
        <v>53</v>
      </c>
      <c r="H75" s="44">
        <f t="shared" si="0"/>
        <v>-3.1000000000000014</v>
      </c>
      <c r="I75" s="119">
        <v>49.9</v>
      </c>
      <c r="J75" s="261">
        <v>0</v>
      </c>
      <c r="K75" s="119">
        <f t="shared" si="5"/>
        <v>49.9</v>
      </c>
      <c r="N75" s="31"/>
      <c r="O75" s="175"/>
      <c r="P75" s="108"/>
      <c r="Q75" s="171"/>
      <c r="R75" s="171"/>
      <c r="S75" s="171"/>
      <c r="T75" s="171"/>
      <c r="U75" s="171"/>
      <c r="V75" s="176"/>
    </row>
    <row r="76" spans="1:22" ht="12.75">
      <c r="A76" s="20" t="s">
        <v>378</v>
      </c>
      <c r="B76" s="46" t="s">
        <v>15</v>
      </c>
      <c r="C76" s="12"/>
      <c r="D76" s="8" t="s">
        <v>115</v>
      </c>
      <c r="E76" s="20"/>
      <c r="F76" s="57"/>
      <c r="G76" s="47">
        <v>1038.1</v>
      </c>
      <c r="H76" s="47">
        <f>H77+H80+H83</f>
        <v>2.5</v>
      </c>
      <c r="I76" s="47">
        <f>I77+I80+I83</f>
        <v>1040.6</v>
      </c>
      <c r="J76" s="260">
        <f>J77</f>
        <v>0</v>
      </c>
      <c r="K76" s="52">
        <f t="shared" si="5"/>
        <v>1040.6</v>
      </c>
      <c r="N76" s="31"/>
      <c r="O76" s="175"/>
      <c r="P76" s="108"/>
      <c r="Q76" s="171"/>
      <c r="R76" s="171"/>
      <c r="S76" s="171"/>
      <c r="T76" s="171"/>
      <c r="U76" s="171"/>
      <c r="V76" s="176"/>
    </row>
    <row r="77" spans="1:22" ht="36">
      <c r="A77" s="20" t="s">
        <v>379</v>
      </c>
      <c r="B77" s="46" t="s">
        <v>73</v>
      </c>
      <c r="C77" s="8"/>
      <c r="D77" s="8" t="s">
        <v>72</v>
      </c>
      <c r="E77" s="20"/>
      <c r="F77" s="14"/>
      <c r="G77" s="47">
        <v>255</v>
      </c>
      <c r="H77" s="47">
        <f>H78</f>
        <v>0</v>
      </c>
      <c r="I77" s="47">
        <f>I78</f>
        <v>255</v>
      </c>
      <c r="J77" s="263">
        <f>J78</f>
        <v>0</v>
      </c>
      <c r="K77" s="52">
        <f t="shared" si="5"/>
        <v>255</v>
      </c>
      <c r="N77" s="31"/>
      <c r="O77" s="175"/>
      <c r="P77" s="108"/>
      <c r="Q77" s="171"/>
      <c r="R77" s="171"/>
      <c r="S77" s="171"/>
      <c r="T77" s="171"/>
      <c r="U77" s="171"/>
      <c r="V77" s="176"/>
    </row>
    <row r="78" spans="1:22" ht="84">
      <c r="A78" s="20" t="s">
        <v>380</v>
      </c>
      <c r="B78" s="53" t="s">
        <v>223</v>
      </c>
      <c r="C78" s="8" t="s">
        <v>54</v>
      </c>
      <c r="D78" s="8" t="s">
        <v>72</v>
      </c>
      <c r="E78" s="20" t="s">
        <v>196</v>
      </c>
      <c r="F78" s="14"/>
      <c r="G78" s="47">
        <v>255</v>
      </c>
      <c r="H78" s="44">
        <f aca="true" t="shared" si="8" ref="H78:H124">I78-G78</f>
        <v>0</v>
      </c>
      <c r="I78" s="52">
        <f>I79</f>
        <v>255</v>
      </c>
      <c r="J78" s="260">
        <f>J79</f>
        <v>0</v>
      </c>
      <c r="K78" s="52">
        <f t="shared" si="5"/>
        <v>255</v>
      </c>
      <c r="N78" s="32"/>
      <c r="O78" s="175"/>
      <c r="P78" s="108"/>
      <c r="Q78" s="171"/>
      <c r="R78" s="171"/>
      <c r="S78" s="171"/>
      <c r="T78" s="171"/>
      <c r="U78" s="171"/>
      <c r="V78" s="176"/>
    </row>
    <row r="79" spans="1:22" ht="24">
      <c r="A79" s="9" t="s">
        <v>381</v>
      </c>
      <c r="B79" s="48" t="s">
        <v>280</v>
      </c>
      <c r="C79" s="10" t="s">
        <v>54</v>
      </c>
      <c r="D79" s="10" t="s">
        <v>72</v>
      </c>
      <c r="E79" s="9" t="s">
        <v>196</v>
      </c>
      <c r="F79" s="14" t="s">
        <v>97</v>
      </c>
      <c r="G79" s="45">
        <v>255</v>
      </c>
      <c r="H79" s="141">
        <f t="shared" si="8"/>
        <v>0</v>
      </c>
      <c r="I79" s="119">
        <v>255</v>
      </c>
      <c r="J79" s="261">
        <v>0</v>
      </c>
      <c r="K79" s="119">
        <f t="shared" si="5"/>
        <v>255</v>
      </c>
      <c r="N79" s="31"/>
      <c r="O79" s="175"/>
      <c r="P79" s="108"/>
      <c r="Q79" s="171"/>
      <c r="R79" s="171"/>
      <c r="S79" s="171"/>
      <c r="T79" s="171"/>
      <c r="U79" s="171"/>
      <c r="V79" s="176"/>
    </row>
    <row r="80" spans="1:22" ht="12.75">
      <c r="A80" s="20" t="s">
        <v>382</v>
      </c>
      <c r="B80" s="46" t="s">
        <v>256</v>
      </c>
      <c r="C80" s="8"/>
      <c r="D80" s="8" t="s">
        <v>42</v>
      </c>
      <c r="E80" s="20"/>
      <c r="F80" s="14"/>
      <c r="G80" s="47">
        <v>600</v>
      </c>
      <c r="H80" s="44">
        <f t="shared" si="8"/>
        <v>0</v>
      </c>
      <c r="I80" s="52">
        <f>I81</f>
        <v>600</v>
      </c>
      <c r="J80" s="259">
        <v>0</v>
      </c>
      <c r="K80" s="52">
        <f t="shared" si="5"/>
        <v>600</v>
      </c>
      <c r="N80" s="31"/>
      <c r="O80" s="175"/>
      <c r="P80" s="108"/>
      <c r="Q80" s="171"/>
      <c r="R80" s="171"/>
      <c r="S80" s="171"/>
      <c r="T80" s="171"/>
      <c r="U80" s="171"/>
      <c r="V80" s="176"/>
    </row>
    <row r="81" spans="1:22" ht="36">
      <c r="A81" s="20" t="s">
        <v>383</v>
      </c>
      <c r="B81" s="46" t="s">
        <v>286</v>
      </c>
      <c r="C81" s="8" t="s">
        <v>54</v>
      </c>
      <c r="D81" s="8" t="s">
        <v>42</v>
      </c>
      <c r="E81" s="20" t="s">
        <v>224</v>
      </c>
      <c r="F81" s="14"/>
      <c r="G81" s="47">
        <v>600</v>
      </c>
      <c r="H81" s="44">
        <f t="shared" si="8"/>
        <v>0</v>
      </c>
      <c r="I81" s="52">
        <f>I82</f>
        <v>600</v>
      </c>
      <c r="J81" s="260">
        <f>J82</f>
        <v>0</v>
      </c>
      <c r="K81" s="52">
        <f t="shared" si="5"/>
        <v>600</v>
      </c>
      <c r="N81" s="32"/>
      <c r="O81" s="175"/>
      <c r="P81" s="108"/>
      <c r="Q81" s="171"/>
      <c r="R81" s="171"/>
      <c r="S81" s="171"/>
      <c r="T81" s="171"/>
      <c r="U81" s="171"/>
      <c r="V81" s="176"/>
    </row>
    <row r="82" spans="1:22" ht="24">
      <c r="A82" s="9" t="s">
        <v>384</v>
      </c>
      <c r="B82" s="48" t="s">
        <v>280</v>
      </c>
      <c r="C82" s="10" t="s">
        <v>54</v>
      </c>
      <c r="D82" s="10" t="s">
        <v>42</v>
      </c>
      <c r="E82" s="9" t="s">
        <v>224</v>
      </c>
      <c r="F82" s="14" t="s">
        <v>97</v>
      </c>
      <c r="G82" s="45">
        <v>600</v>
      </c>
      <c r="H82" s="141">
        <f t="shared" si="8"/>
        <v>0</v>
      </c>
      <c r="I82" s="119">
        <v>600</v>
      </c>
      <c r="J82" s="209">
        <v>0</v>
      </c>
      <c r="K82" s="119">
        <f t="shared" si="5"/>
        <v>600</v>
      </c>
      <c r="N82" s="32"/>
      <c r="O82" s="175"/>
      <c r="P82" s="108"/>
      <c r="Q82" s="171"/>
      <c r="R82" s="171"/>
      <c r="S82" s="171"/>
      <c r="T82" s="171"/>
      <c r="U82" s="171"/>
      <c r="V82" s="176"/>
    </row>
    <row r="83" spans="1:22" ht="12.75">
      <c r="A83" s="20" t="s">
        <v>385</v>
      </c>
      <c r="B83" s="46" t="s">
        <v>257</v>
      </c>
      <c r="C83" s="10"/>
      <c r="D83" s="8" t="s">
        <v>258</v>
      </c>
      <c r="E83" s="9"/>
      <c r="F83" s="14"/>
      <c r="G83" s="47">
        <v>183.1</v>
      </c>
      <c r="H83" s="47">
        <f>H84+H86+H90+H88</f>
        <v>2.5</v>
      </c>
      <c r="I83" s="47">
        <f>I84+I86+I90+I88</f>
        <v>185.6</v>
      </c>
      <c r="J83" s="260">
        <f>J84</f>
        <v>0</v>
      </c>
      <c r="K83" s="52">
        <f t="shared" si="5"/>
        <v>185.6</v>
      </c>
      <c r="N83" s="31"/>
      <c r="O83" s="175"/>
      <c r="P83" s="108"/>
      <c r="Q83" s="171"/>
      <c r="R83" s="171"/>
      <c r="S83" s="171"/>
      <c r="T83" s="171"/>
      <c r="U83" s="171"/>
      <c r="V83" s="176"/>
    </row>
    <row r="84" spans="1:22" ht="48">
      <c r="A84" s="20" t="s">
        <v>386</v>
      </c>
      <c r="B84" s="46" t="s">
        <v>287</v>
      </c>
      <c r="C84" s="8" t="s">
        <v>54</v>
      </c>
      <c r="D84" s="8" t="s">
        <v>258</v>
      </c>
      <c r="E84" s="20" t="s">
        <v>225</v>
      </c>
      <c r="F84" s="57"/>
      <c r="G84" s="47">
        <v>153.1</v>
      </c>
      <c r="H84" s="44">
        <f t="shared" si="8"/>
        <v>0</v>
      </c>
      <c r="I84" s="52">
        <f>I85</f>
        <v>153.1</v>
      </c>
      <c r="J84" s="260">
        <f>J85</f>
        <v>0</v>
      </c>
      <c r="K84" s="52">
        <f t="shared" si="5"/>
        <v>153.1</v>
      </c>
      <c r="O84" s="175"/>
      <c r="P84" s="108"/>
      <c r="Q84" s="171"/>
      <c r="R84" s="171"/>
      <c r="S84" s="171"/>
      <c r="T84" s="171"/>
      <c r="U84" s="171"/>
      <c r="V84" s="176"/>
    </row>
    <row r="85" spans="1:22" ht="24">
      <c r="A85" s="9" t="s">
        <v>387</v>
      </c>
      <c r="B85" s="48" t="s">
        <v>280</v>
      </c>
      <c r="C85" s="10" t="s">
        <v>54</v>
      </c>
      <c r="D85" s="10" t="s">
        <v>258</v>
      </c>
      <c r="E85" s="9" t="s">
        <v>225</v>
      </c>
      <c r="F85" s="14" t="s">
        <v>97</v>
      </c>
      <c r="G85" s="45">
        <v>153.1</v>
      </c>
      <c r="H85" s="141">
        <f t="shared" si="8"/>
        <v>0</v>
      </c>
      <c r="I85" s="119">
        <v>153.1</v>
      </c>
      <c r="J85" s="261">
        <f>J86</f>
        <v>0</v>
      </c>
      <c r="K85" s="119">
        <f t="shared" si="5"/>
        <v>153.1</v>
      </c>
      <c r="N85" s="145"/>
      <c r="O85" s="175"/>
      <c r="P85" s="108"/>
      <c r="Q85" s="171"/>
      <c r="R85" s="171"/>
      <c r="S85" s="171"/>
      <c r="T85" s="171"/>
      <c r="U85" s="171"/>
      <c r="V85" s="176"/>
    </row>
    <row r="86" spans="1:22" ht="60">
      <c r="A86" s="20" t="s">
        <v>388</v>
      </c>
      <c r="B86" s="46" t="s">
        <v>155</v>
      </c>
      <c r="C86" s="8" t="s">
        <v>54</v>
      </c>
      <c r="D86" s="8" t="s">
        <v>258</v>
      </c>
      <c r="E86" s="20" t="s">
        <v>226</v>
      </c>
      <c r="F86" s="57"/>
      <c r="G86" s="47">
        <v>15</v>
      </c>
      <c r="H86" s="44">
        <f t="shared" si="8"/>
        <v>0</v>
      </c>
      <c r="I86" s="52">
        <v>15</v>
      </c>
      <c r="J86" s="260">
        <f>J87</f>
        <v>0</v>
      </c>
      <c r="K86" s="52">
        <f t="shared" si="5"/>
        <v>15</v>
      </c>
      <c r="O86" s="175"/>
      <c r="P86" s="108"/>
      <c r="Q86" s="171"/>
      <c r="R86" s="171"/>
      <c r="S86" s="171"/>
      <c r="T86" s="171"/>
      <c r="U86" s="171"/>
      <c r="V86" s="176"/>
    </row>
    <row r="87" spans="1:22" ht="24">
      <c r="A87" s="9" t="s">
        <v>389</v>
      </c>
      <c r="B87" s="48" t="s">
        <v>280</v>
      </c>
      <c r="C87" s="10" t="s">
        <v>54</v>
      </c>
      <c r="D87" s="10" t="s">
        <v>258</v>
      </c>
      <c r="E87" s="9" t="s">
        <v>226</v>
      </c>
      <c r="F87" s="14" t="s">
        <v>97</v>
      </c>
      <c r="G87" s="45">
        <v>15</v>
      </c>
      <c r="H87" s="141">
        <f t="shared" si="8"/>
        <v>0</v>
      </c>
      <c r="I87" s="119">
        <v>15</v>
      </c>
      <c r="J87" s="261">
        <v>0</v>
      </c>
      <c r="K87" s="119">
        <f t="shared" si="5"/>
        <v>15</v>
      </c>
      <c r="N87" s="31"/>
      <c r="O87" s="175"/>
      <c r="P87" s="108"/>
      <c r="Q87" s="171"/>
      <c r="R87" s="171"/>
      <c r="S87" s="171"/>
      <c r="T87" s="168"/>
      <c r="U87" s="171"/>
      <c r="V87" s="174"/>
    </row>
    <row r="88" spans="1:22" ht="75" customHeight="1">
      <c r="A88" s="20" t="s">
        <v>390</v>
      </c>
      <c r="B88" s="46" t="s">
        <v>284</v>
      </c>
      <c r="C88" s="8" t="s">
        <v>54</v>
      </c>
      <c r="D88" s="8" t="s">
        <v>258</v>
      </c>
      <c r="E88" s="20" t="s">
        <v>321</v>
      </c>
      <c r="F88" s="62"/>
      <c r="G88" s="47">
        <v>10</v>
      </c>
      <c r="H88" s="47">
        <f>H89</f>
        <v>0.5</v>
      </c>
      <c r="I88" s="47">
        <f>I89</f>
        <v>10.5</v>
      </c>
      <c r="J88" s="263">
        <f>J89</f>
        <v>0</v>
      </c>
      <c r="K88" s="52">
        <f t="shared" si="5"/>
        <v>10.5</v>
      </c>
      <c r="O88" s="175"/>
      <c r="P88" s="108"/>
      <c r="Q88" s="171"/>
      <c r="R88" s="171"/>
      <c r="S88" s="171"/>
      <c r="T88" s="171"/>
      <c r="U88" s="171"/>
      <c r="V88" s="176"/>
    </row>
    <row r="89" spans="1:22" ht="24">
      <c r="A89" s="9" t="s">
        <v>391</v>
      </c>
      <c r="B89" s="48" t="s">
        <v>280</v>
      </c>
      <c r="C89" s="10" t="s">
        <v>54</v>
      </c>
      <c r="D89" s="10" t="s">
        <v>258</v>
      </c>
      <c r="E89" s="9" t="s">
        <v>321</v>
      </c>
      <c r="F89" s="14" t="s">
        <v>97</v>
      </c>
      <c r="G89" s="45">
        <v>10</v>
      </c>
      <c r="H89" s="141">
        <f>I89-G89</f>
        <v>0.5</v>
      </c>
      <c r="I89" s="119">
        <v>10.5</v>
      </c>
      <c r="J89" s="261">
        <v>0</v>
      </c>
      <c r="K89" s="119">
        <f t="shared" si="5"/>
        <v>10.5</v>
      </c>
      <c r="N89" s="32"/>
      <c r="O89" s="175"/>
      <c r="P89" s="108"/>
      <c r="Q89" s="171"/>
      <c r="R89" s="171"/>
      <c r="S89" s="171"/>
      <c r="T89" s="171"/>
      <c r="U89" s="171"/>
      <c r="V89" s="176"/>
    </row>
    <row r="90" spans="1:22" ht="90" customHeight="1">
      <c r="A90" s="20" t="s">
        <v>465</v>
      </c>
      <c r="B90" s="63" t="s">
        <v>253</v>
      </c>
      <c r="C90" s="8" t="s">
        <v>54</v>
      </c>
      <c r="D90" s="8" t="s">
        <v>258</v>
      </c>
      <c r="E90" s="20" t="s">
        <v>227</v>
      </c>
      <c r="F90" s="18"/>
      <c r="G90" s="47">
        <v>5</v>
      </c>
      <c r="H90" s="47">
        <f>H91</f>
        <v>2</v>
      </c>
      <c r="I90" s="47">
        <f>I91</f>
        <v>7</v>
      </c>
      <c r="J90" s="259">
        <v>0</v>
      </c>
      <c r="K90" s="52">
        <f t="shared" si="5"/>
        <v>7</v>
      </c>
      <c r="O90" s="175"/>
      <c r="P90" s="108"/>
      <c r="Q90" s="171"/>
      <c r="R90" s="171"/>
      <c r="S90" s="171"/>
      <c r="T90" s="171"/>
      <c r="U90" s="171"/>
      <c r="V90" s="176"/>
    </row>
    <row r="91" spans="1:22" ht="24">
      <c r="A91" s="13" t="s">
        <v>466</v>
      </c>
      <c r="B91" s="48" t="s">
        <v>280</v>
      </c>
      <c r="C91" s="10" t="s">
        <v>54</v>
      </c>
      <c r="D91" s="10" t="s">
        <v>258</v>
      </c>
      <c r="E91" s="9" t="s">
        <v>227</v>
      </c>
      <c r="F91" s="14" t="s">
        <v>97</v>
      </c>
      <c r="G91" s="45">
        <v>5</v>
      </c>
      <c r="H91" s="141">
        <f t="shared" si="8"/>
        <v>2</v>
      </c>
      <c r="I91" s="119">
        <v>7</v>
      </c>
      <c r="J91" s="209">
        <v>0</v>
      </c>
      <c r="K91" s="119">
        <f t="shared" si="5"/>
        <v>7</v>
      </c>
      <c r="N91" s="32"/>
      <c r="O91" s="167"/>
      <c r="P91" s="106"/>
      <c r="Q91" s="168"/>
      <c r="R91" s="168"/>
      <c r="S91" s="168"/>
      <c r="T91" s="168"/>
      <c r="U91" s="183"/>
      <c r="V91" s="174"/>
    </row>
    <row r="92" spans="1:22" ht="21" customHeight="1">
      <c r="A92" s="20" t="s">
        <v>394</v>
      </c>
      <c r="B92" s="46" t="s">
        <v>116</v>
      </c>
      <c r="C92" s="12"/>
      <c r="D92" s="8" t="s">
        <v>117</v>
      </c>
      <c r="E92" s="9"/>
      <c r="F92" s="14"/>
      <c r="G92" s="47">
        <v>23764.300000000003</v>
      </c>
      <c r="H92" s="47">
        <f>H93</f>
        <v>649.5999999999998</v>
      </c>
      <c r="I92" s="47">
        <f>I93</f>
        <v>24413.9</v>
      </c>
      <c r="J92" s="263">
        <f>J93</f>
        <v>-350</v>
      </c>
      <c r="K92" s="47">
        <f>K93</f>
        <v>24063.9</v>
      </c>
      <c r="M92" s="98"/>
      <c r="O92" s="167"/>
      <c r="P92" s="108"/>
      <c r="Q92" s="171"/>
      <c r="R92" s="171"/>
      <c r="S92" s="168"/>
      <c r="T92" s="168"/>
      <c r="U92" s="183"/>
      <c r="V92" s="174"/>
    </row>
    <row r="93" spans="1:22" ht="12.75">
      <c r="A93" s="20" t="s">
        <v>395</v>
      </c>
      <c r="B93" s="46" t="s">
        <v>48</v>
      </c>
      <c r="C93" s="10"/>
      <c r="D93" s="8" t="s">
        <v>41</v>
      </c>
      <c r="E93" s="20"/>
      <c r="F93" s="57"/>
      <c r="G93" s="47">
        <v>23764.300000000003</v>
      </c>
      <c r="H93" s="47">
        <f>H94+H98+H100+H102+H104</f>
        <v>649.5999999999998</v>
      </c>
      <c r="I93" s="47">
        <f>I94+I98+I100+I102+I104</f>
        <v>24413.9</v>
      </c>
      <c r="J93" s="263">
        <f>J94+J98+J100+J102+J104</f>
        <v>-350</v>
      </c>
      <c r="K93" s="47">
        <f>K94+K98+K100+K102+K104</f>
        <v>24063.9</v>
      </c>
      <c r="N93" s="151"/>
      <c r="O93" s="184"/>
      <c r="P93" s="108"/>
      <c r="Q93" s="171"/>
      <c r="R93" s="171"/>
      <c r="S93" s="168"/>
      <c r="T93" s="171"/>
      <c r="U93" s="171"/>
      <c r="V93" s="176"/>
    </row>
    <row r="94" spans="1:22" ht="42" customHeight="1">
      <c r="A94" s="20" t="s">
        <v>396</v>
      </c>
      <c r="B94" s="53" t="s">
        <v>77</v>
      </c>
      <c r="C94" s="8" t="s">
        <v>54</v>
      </c>
      <c r="D94" s="8" t="s">
        <v>41</v>
      </c>
      <c r="E94" s="20" t="s">
        <v>228</v>
      </c>
      <c r="F94" s="14"/>
      <c r="G94" s="47">
        <v>16212.6</v>
      </c>
      <c r="H94" s="47">
        <f>H95+H96+H97</f>
        <v>1111.4</v>
      </c>
      <c r="I94" s="47">
        <f>I95+I96+I97</f>
        <v>17324</v>
      </c>
      <c r="J94" s="263">
        <f>J95+J96+J97</f>
        <v>0</v>
      </c>
      <c r="K94" s="119">
        <f t="shared" si="5"/>
        <v>17324</v>
      </c>
      <c r="N94" s="31"/>
      <c r="O94" s="184"/>
      <c r="P94" s="108"/>
      <c r="Q94" s="171"/>
      <c r="R94" s="171"/>
      <c r="S94" s="168"/>
      <c r="T94" s="171"/>
      <c r="U94" s="171"/>
      <c r="V94" s="176"/>
    </row>
    <row r="95" spans="1:22" ht="63" customHeight="1">
      <c r="A95" s="9" t="s">
        <v>397</v>
      </c>
      <c r="B95" s="54" t="s">
        <v>128</v>
      </c>
      <c r="C95" s="10" t="s">
        <v>54</v>
      </c>
      <c r="D95" s="10" t="s">
        <v>41</v>
      </c>
      <c r="E95" s="9" t="s">
        <v>228</v>
      </c>
      <c r="F95" s="14" t="s">
        <v>96</v>
      </c>
      <c r="G95" s="7">
        <v>12365.9</v>
      </c>
      <c r="H95" s="141">
        <f t="shared" si="8"/>
        <v>0</v>
      </c>
      <c r="I95" s="119">
        <v>12365.9</v>
      </c>
      <c r="J95" s="261"/>
      <c r="K95" s="119">
        <f t="shared" si="5"/>
        <v>12365.9</v>
      </c>
      <c r="N95" s="31"/>
      <c r="O95" s="167"/>
      <c r="P95" s="106"/>
      <c r="Q95" s="168"/>
      <c r="R95" s="168"/>
      <c r="S95" s="168"/>
      <c r="T95" s="171"/>
      <c r="U95" s="171"/>
      <c r="V95" s="174"/>
    </row>
    <row r="96" spans="1:22" ht="34.5" customHeight="1">
      <c r="A96" s="9" t="s">
        <v>398</v>
      </c>
      <c r="B96" s="48" t="s">
        <v>280</v>
      </c>
      <c r="C96" s="10" t="s">
        <v>54</v>
      </c>
      <c r="D96" s="10" t="s">
        <v>41</v>
      </c>
      <c r="E96" s="9" t="s">
        <v>228</v>
      </c>
      <c r="F96" s="14" t="s">
        <v>97</v>
      </c>
      <c r="G96" s="7">
        <v>3827.6</v>
      </c>
      <c r="H96" s="141">
        <f t="shared" si="8"/>
        <v>1111.4</v>
      </c>
      <c r="I96" s="119">
        <v>4939</v>
      </c>
      <c r="J96" s="209"/>
      <c r="K96" s="119">
        <f t="shared" si="5"/>
        <v>4939</v>
      </c>
      <c r="L96" s="124"/>
      <c r="N96" s="32"/>
      <c r="O96" s="175"/>
      <c r="P96" s="108"/>
      <c r="Q96" s="171"/>
      <c r="R96" s="171"/>
      <c r="S96" s="171"/>
      <c r="T96" s="168"/>
      <c r="U96" s="171"/>
      <c r="V96" s="174"/>
    </row>
    <row r="97" spans="1:22" ht="22.5" customHeight="1">
      <c r="A97" s="9" t="s">
        <v>399</v>
      </c>
      <c r="B97" s="48" t="s">
        <v>100</v>
      </c>
      <c r="C97" s="10" t="s">
        <v>54</v>
      </c>
      <c r="D97" s="10" t="s">
        <v>41</v>
      </c>
      <c r="E97" s="9" t="s">
        <v>228</v>
      </c>
      <c r="F97" s="14" t="s">
        <v>98</v>
      </c>
      <c r="G97" s="7">
        <v>19.1</v>
      </c>
      <c r="H97" s="141">
        <f t="shared" si="8"/>
        <v>0</v>
      </c>
      <c r="I97" s="119">
        <v>19.1</v>
      </c>
      <c r="J97" s="261">
        <v>0</v>
      </c>
      <c r="K97" s="119">
        <f t="shared" si="5"/>
        <v>19.1</v>
      </c>
      <c r="L97" s="11"/>
      <c r="N97" s="31"/>
      <c r="O97" s="175"/>
      <c r="P97" s="108"/>
      <c r="Q97" s="171"/>
      <c r="R97" s="171"/>
      <c r="S97" s="171"/>
      <c r="T97" s="171"/>
      <c r="U97" s="171"/>
      <c r="V97" s="176"/>
    </row>
    <row r="98" spans="1:22" ht="57" customHeight="1">
      <c r="A98" s="20" t="s">
        <v>400</v>
      </c>
      <c r="B98" s="46" t="s">
        <v>118</v>
      </c>
      <c r="C98" s="8" t="s">
        <v>54</v>
      </c>
      <c r="D98" s="8" t="s">
        <v>41</v>
      </c>
      <c r="E98" s="20" t="s">
        <v>229</v>
      </c>
      <c r="F98" s="57"/>
      <c r="G98" s="47">
        <v>4165.3</v>
      </c>
      <c r="H98" s="47">
        <f>H99</f>
        <v>-278</v>
      </c>
      <c r="I98" s="47">
        <f>I99</f>
        <v>3887.3</v>
      </c>
      <c r="J98" s="259">
        <f>J99</f>
        <v>0</v>
      </c>
      <c r="K98" s="119">
        <f t="shared" si="5"/>
        <v>3887.3</v>
      </c>
      <c r="L98" s="11"/>
      <c r="N98" s="31"/>
      <c r="O98" s="175"/>
      <c r="P98" s="108"/>
      <c r="Q98" s="171"/>
      <c r="R98" s="171"/>
      <c r="S98" s="171"/>
      <c r="T98" s="171"/>
      <c r="U98" s="171"/>
      <c r="V98" s="176"/>
    </row>
    <row r="99" spans="1:22" ht="24">
      <c r="A99" s="9" t="s">
        <v>401</v>
      </c>
      <c r="B99" s="48" t="s">
        <v>105</v>
      </c>
      <c r="C99" s="10" t="s">
        <v>54</v>
      </c>
      <c r="D99" s="10" t="s">
        <v>41</v>
      </c>
      <c r="E99" s="9" t="s">
        <v>229</v>
      </c>
      <c r="F99" s="14" t="s">
        <v>97</v>
      </c>
      <c r="G99" s="45">
        <v>4165.3</v>
      </c>
      <c r="H99" s="141">
        <f t="shared" si="8"/>
        <v>-278</v>
      </c>
      <c r="I99" s="119">
        <v>3887.3</v>
      </c>
      <c r="J99" s="261"/>
      <c r="K99" s="119">
        <f t="shared" si="5"/>
        <v>3887.3</v>
      </c>
      <c r="L99" s="11"/>
      <c r="N99" s="31"/>
      <c r="O99" s="175"/>
      <c r="P99" s="108"/>
      <c r="Q99" s="171"/>
      <c r="R99" s="171"/>
      <c r="S99" s="171"/>
      <c r="T99" s="168"/>
      <c r="U99" s="168"/>
      <c r="V99" s="174"/>
    </row>
    <row r="100" spans="1:22" ht="36">
      <c r="A100" s="20" t="s">
        <v>402</v>
      </c>
      <c r="B100" s="46" t="s">
        <v>252</v>
      </c>
      <c r="C100" s="8" t="s">
        <v>54</v>
      </c>
      <c r="D100" s="8" t="s">
        <v>41</v>
      </c>
      <c r="E100" s="20" t="s">
        <v>230</v>
      </c>
      <c r="F100" s="57"/>
      <c r="G100" s="47">
        <v>666</v>
      </c>
      <c r="H100" s="47">
        <f>H101</f>
        <v>-52.10000000000002</v>
      </c>
      <c r="I100" s="47">
        <f>I101</f>
        <v>613.9</v>
      </c>
      <c r="J100" s="263">
        <f>J101</f>
        <v>-350</v>
      </c>
      <c r="K100" s="47">
        <f>K101</f>
        <v>263.9</v>
      </c>
      <c r="L100" s="166"/>
      <c r="N100" s="32"/>
      <c r="O100" s="175"/>
      <c r="P100" s="108"/>
      <c r="Q100" s="171"/>
      <c r="R100" s="171"/>
      <c r="S100" s="171"/>
      <c r="T100" s="171"/>
      <c r="U100" s="171"/>
      <c r="V100" s="176"/>
    </row>
    <row r="101" spans="1:22" ht="24">
      <c r="A101" s="9" t="s">
        <v>403</v>
      </c>
      <c r="B101" s="48" t="s">
        <v>280</v>
      </c>
      <c r="C101" s="10" t="s">
        <v>54</v>
      </c>
      <c r="D101" s="10" t="s">
        <v>41</v>
      </c>
      <c r="E101" s="9" t="s">
        <v>230</v>
      </c>
      <c r="F101" s="14" t="s">
        <v>97</v>
      </c>
      <c r="G101" s="74">
        <v>666</v>
      </c>
      <c r="H101" s="141">
        <f t="shared" si="8"/>
        <v>-52.10000000000002</v>
      </c>
      <c r="I101" s="119">
        <v>613.9</v>
      </c>
      <c r="J101" s="261">
        <v>-350</v>
      </c>
      <c r="K101" s="119">
        <f t="shared" si="5"/>
        <v>263.9</v>
      </c>
      <c r="N101" s="31"/>
      <c r="O101" s="175"/>
      <c r="P101" s="108"/>
      <c r="Q101" s="171"/>
      <c r="R101" s="171"/>
      <c r="S101" s="171"/>
      <c r="T101" s="171"/>
      <c r="U101" s="171"/>
      <c r="V101" s="176"/>
    </row>
    <row r="102" spans="1:22" ht="36">
      <c r="A102" s="20" t="s">
        <v>404</v>
      </c>
      <c r="B102" s="46" t="s">
        <v>288</v>
      </c>
      <c r="C102" s="8" t="s">
        <v>54</v>
      </c>
      <c r="D102" s="8" t="s">
        <v>41</v>
      </c>
      <c r="E102" s="20" t="s">
        <v>405</v>
      </c>
      <c r="F102" s="57"/>
      <c r="G102" s="47">
        <v>2560.4</v>
      </c>
      <c r="H102" s="47">
        <f>H103</f>
        <v>-131.70000000000027</v>
      </c>
      <c r="I102" s="47">
        <f>I103</f>
        <v>2428.7</v>
      </c>
      <c r="J102" s="263">
        <f>J103</f>
        <v>0</v>
      </c>
      <c r="K102" s="52">
        <f t="shared" si="5"/>
        <v>2428.7</v>
      </c>
      <c r="N102" s="32"/>
      <c r="O102" s="175"/>
      <c r="P102" s="108"/>
      <c r="Q102" s="171"/>
      <c r="R102" s="171"/>
      <c r="S102" s="171"/>
      <c r="T102" s="171"/>
      <c r="U102" s="171"/>
      <c r="V102" s="176"/>
    </row>
    <row r="103" spans="1:22" ht="24">
      <c r="A103" s="9" t="s">
        <v>406</v>
      </c>
      <c r="B103" s="48" t="s">
        <v>280</v>
      </c>
      <c r="C103" s="10" t="s">
        <v>54</v>
      </c>
      <c r="D103" s="10" t="s">
        <v>41</v>
      </c>
      <c r="E103" s="9" t="s">
        <v>405</v>
      </c>
      <c r="F103" s="14" t="s">
        <v>97</v>
      </c>
      <c r="G103" s="45">
        <v>2560.4</v>
      </c>
      <c r="H103" s="141">
        <f t="shared" si="8"/>
        <v>-131.70000000000027</v>
      </c>
      <c r="I103" s="119">
        <v>2428.7</v>
      </c>
      <c r="J103" s="261"/>
      <c r="K103" s="119">
        <f t="shared" si="5"/>
        <v>2428.7</v>
      </c>
      <c r="N103" s="31"/>
      <c r="O103" s="175"/>
      <c r="P103" s="108"/>
      <c r="Q103" s="171"/>
      <c r="R103" s="171"/>
      <c r="S103" s="171"/>
      <c r="T103" s="185"/>
      <c r="U103" s="185"/>
      <c r="V103" s="176"/>
    </row>
    <row r="104" spans="1:22" ht="132">
      <c r="A104" s="20" t="s">
        <v>467</v>
      </c>
      <c r="B104" s="46" t="s">
        <v>293</v>
      </c>
      <c r="C104" s="8" t="s">
        <v>54</v>
      </c>
      <c r="D104" s="8" t="s">
        <v>41</v>
      </c>
      <c r="E104" s="20" t="s">
        <v>278</v>
      </c>
      <c r="F104" s="57"/>
      <c r="G104" s="47">
        <v>160</v>
      </c>
      <c r="H104" s="44">
        <f t="shared" si="8"/>
        <v>0</v>
      </c>
      <c r="I104" s="152">
        <f>I105</f>
        <v>160</v>
      </c>
      <c r="J104" s="264">
        <f>J105</f>
        <v>0</v>
      </c>
      <c r="K104" s="52">
        <f t="shared" si="5"/>
        <v>160</v>
      </c>
      <c r="N104" s="32"/>
      <c r="O104" s="167"/>
      <c r="P104" s="106"/>
      <c r="Q104" s="168"/>
      <c r="R104" s="168"/>
      <c r="S104" s="171"/>
      <c r="T104" s="171"/>
      <c r="U104" s="171"/>
      <c r="V104" s="174"/>
    </row>
    <row r="105" spans="1:22" ht="24">
      <c r="A105" s="9" t="s">
        <v>468</v>
      </c>
      <c r="B105" s="48" t="s">
        <v>105</v>
      </c>
      <c r="C105" s="10" t="s">
        <v>54</v>
      </c>
      <c r="D105" s="10" t="s">
        <v>41</v>
      </c>
      <c r="E105" s="9" t="s">
        <v>278</v>
      </c>
      <c r="F105" s="14" t="s">
        <v>97</v>
      </c>
      <c r="G105" s="56">
        <v>160</v>
      </c>
      <c r="H105" s="44">
        <f t="shared" si="8"/>
        <v>0</v>
      </c>
      <c r="I105" s="52">
        <v>160</v>
      </c>
      <c r="J105" s="260">
        <v>0</v>
      </c>
      <c r="K105" s="119">
        <f t="shared" si="5"/>
        <v>160</v>
      </c>
      <c r="N105" s="31"/>
      <c r="O105" s="167"/>
      <c r="P105" s="106"/>
      <c r="Q105" s="168"/>
      <c r="R105" s="168"/>
      <c r="S105" s="168"/>
      <c r="T105" s="171"/>
      <c r="U105" s="171"/>
      <c r="V105" s="174"/>
    </row>
    <row r="106" spans="1:22" ht="12.75">
      <c r="A106" s="20" t="s">
        <v>409</v>
      </c>
      <c r="B106" s="46" t="s">
        <v>16</v>
      </c>
      <c r="C106" s="10"/>
      <c r="D106" s="8" t="s">
        <v>119</v>
      </c>
      <c r="E106" s="9"/>
      <c r="F106" s="14"/>
      <c r="G106" s="47">
        <v>4174.3</v>
      </c>
      <c r="H106" s="47">
        <f>H110+H107</f>
        <v>0</v>
      </c>
      <c r="I106" s="47">
        <f>I110+I107</f>
        <v>4174.3</v>
      </c>
      <c r="J106" s="263">
        <f>J110+J107</f>
        <v>0</v>
      </c>
      <c r="K106" s="47">
        <f>K110+K107</f>
        <v>4174.3</v>
      </c>
      <c r="N106" s="32"/>
      <c r="O106" s="186"/>
      <c r="P106" s="108"/>
      <c r="Q106" s="171"/>
      <c r="R106" s="171"/>
      <c r="S106" s="171"/>
      <c r="T106" s="171"/>
      <c r="U106" s="171"/>
      <c r="V106" s="176"/>
    </row>
    <row r="107" spans="1:22" ht="12.75">
      <c r="A107" s="20" t="s">
        <v>410</v>
      </c>
      <c r="B107" s="46" t="s">
        <v>317</v>
      </c>
      <c r="C107" s="8" t="s">
        <v>54</v>
      </c>
      <c r="D107" s="8" t="s">
        <v>430</v>
      </c>
      <c r="E107" s="20"/>
      <c r="F107" s="57"/>
      <c r="G107" s="47">
        <v>2542.5</v>
      </c>
      <c r="H107" s="47">
        <f>H108</f>
        <v>0</v>
      </c>
      <c r="I107" s="47">
        <f>I108</f>
        <v>2542.5</v>
      </c>
      <c r="J107" s="263">
        <f>J108</f>
        <v>0</v>
      </c>
      <c r="K107" s="47">
        <f>K108</f>
        <v>2542.5</v>
      </c>
      <c r="N107" s="31"/>
      <c r="O107" s="186"/>
      <c r="P107" s="108"/>
      <c r="Q107" s="171"/>
      <c r="R107" s="171"/>
      <c r="S107" s="171"/>
      <c r="T107" s="171"/>
      <c r="U107" s="171"/>
      <c r="V107" s="176"/>
    </row>
    <row r="108" spans="1:22" ht="48">
      <c r="A108" s="20" t="s">
        <v>411</v>
      </c>
      <c r="B108" s="46" t="s">
        <v>61</v>
      </c>
      <c r="C108" s="8" t="s">
        <v>54</v>
      </c>
      <c r="D108" s="8" t="s">
        <v>430</v>
      </c>
      <c r="E108" s="20" t="s">
        <v>197</v>
      </c>
      <c r="F108" s="57"/>
      <c r="G108" s="47">
        <v>2542.5</v>
      </c>
      <c r="H108" s="44">
        <f>I108-G108</f>
        <v>0</v>
      </c>
      <c r="I108" s="52">
        <f>I109</f>
        <v>2542.5</v>
      </c>
      <c r="J108" s="260">
        <f>J109</f>
        <v>0</v>
      </c>
      <c r="K108" s="52">
        <f>I108+J108</f>
        <v>2542.5</v>
      </c>
      <c r="N108" s="31"/>
      <c r="O108" s="186"/>
      <c r="P108" s="108"/>
      <c r="Q108" s="171"/>
      <c r="R108" s="171"/>
      <c r="S108" s="171"/>
      <c r="T108" s="171"/>
      <c r="U108" s="171"/>
      <c r="V108" s="176"/>
    </row>
    <row r="109" spans="1:22" ht="24">
      <c r="A109" s="9" t="s">
        <v>412</v>
      </c>
      <c r="B109" s="48" t="s">
        <v>231</v>
      </c>
      <c r="C109" s="10" t="s">
        <v>54</v>
      </c>
      <c r="D109" s="10" t="s">
        <v>430</v>
      </c>
      <c r="E109" s="9" t="s">
        <v>197</v>
      </c>
      <c r="F109" s="14" t="s">
        <v>232</v>
      </c>
      <c r="G109" s="45">
        <v>2542.5</v>
      </c>
      <c r="H109" s="141">
        <f>I109-G109</f>
        <v>0</v>
      </c>
      <c r="I109" s="119">
        <v>2542.5</v>
      </c>
      <c r="J109" s="209">
        <v>0</v>
      </c>
      <c r="K109" s="119">
        <f>I109+J109</f>
        <v>2542.5</v>
      </c>
      <c r="N109" s="31"/>
      <c r="O109" s="186"/>
      <c r="P109" s="108"/>
      <c r="Q109" s="171"/>
      <c r="R109" s="171"/>
      <c r="S109" s="171"/>
      <c r="T109" s="171"/>
      <c r="U109" s="171"/>
      <c r="V109" s="176"/>
    </row>
    <row r="110" spans="1:22" ht="30.75" customHeight="1">
      <c r="A110" s="20" t="s">
        <v>413</v>
      </c>
      <c r="B110" s="46" t="s">
        <v>5</v>
      </c>
      <c r="C110" s="10"/>
      <c r="D110" s="8" t="s">
        <v>49</v>
      </c>
      <c r="E110" s="9"/>
      <c r="F110" s="14"/>
      <c r="G110" s="47">
        <v>1631.8000000000002</v>
      </c>
      <c r="H110" s="47">
        <f>H111+H113+H115</f>
        <v>0</v>
      </c>
      <c r="I110" s="47">
        <f>I111+I113+I115</f>
        <v>1631.8000000000002</v>
      </c>
      <c r="J110" s="263">
        <f>J111+J113+J115</f>
        <v>0</v>
      </c>
      <c r="K110" s="47">
        <f>K111+K113+K115</f>
        <v>1631.8000000000002</v>
      </c>
      <c r="N110" s="32"/>
      <c r="O110" s="167"/>
      <c r="P110" s="106"/>
      <c r="Q110" s="168"/>
      <c r="R110" s="168"/>
      <c r="S110" s="168"/>
      <c r="T110" s="187"/>
      <c r="U110" s="149"/>
      <c r="V110" s="174"/>
    </row>
    <row r="111" spans="1:22" ht="60.75" customHeight="1">
      <c r="A111" s="20" t="s">
        <v>414</v>
      </c>
      <c r="B111" s="46" t="s">
        <v>120</v>
      </c>
      <c r="C111" s="8" t="s">
        <v>54</v>
      </c>
      <c r="D111" s="8" t="s">
        <v>49</v>
      </c>
      <c r="E111" s="20" t="s">
        <v>200</v>
      </c>
      <c r="F111" s="60"/>
      <c r="G111" s="47">
        <v>1188.7</v>
      </c>
      <c r="H111" s="47">
        <f>H112</f>
        <v>0</v>
      </c>
      <c r="I111" s="47">
        <f>I112</f>
        <v>1188.7</v>
      </c>
      <c r="J111" s="263">
        <f>J112</f>
        <v>0</v>
      </c>
      <c r="K111" s="47">
        <f>K112</f>
        <v>1188.7</v>
      </c>
      <c r="N111" s="31"/>
      <c r="O111" s="186"/>
      <c r="P111" s="108"/>
      <c r="Q111" s="171"/>
      <c r="R111" s="171"/>
      <c r="S111" s="171"/>
      <c r="T111" s="171"/>
      <c r="U111" s="171"/>
      <c r="V111" s="176"/>
    </row>
    <row r="112" spans="1:22" ht="33.75" customHeight="1">
      <c r="A112" s="9" t="s">
        <v>415</v>
      </c>
      <c r="B112" s="48" t="s">
        <v>130</v>
      </c>
      <c r="C112" s="10" t="s">
        <v>54</v>
      </c>
      <c r="D112" s="10" t="s">
        <v>49</v>
      </c>
      <c r="E112" s="9" t="s">
        <v>200</v>
      </c>
      <c r="F112" s="14" t="s">
        <v>99</v>
      </c>
      <c r="G112" s="45">
        <v>1188.7</v>
      </c>
      <c r="H112" s="141">
        <f t="shared" si="8"/>
        <v>0</v>
      </c>
      <c r="I112" s="210">
        <v>1188.7</v>
      </c>
      <c r="J112" s="265">
        <f>J113</f>
        <v>0</v>
      </c>
      <c r="K112" s="119">
        <f>I112+J112</f>
        <v>1188.7</v>
      </c>
      <c r="N112" s="31"/>
      <c r="O112" s="167"/>
      <c r="P112" s="106"/>
      <c r="Q112" s="168"/>
      <c r="R112" s="168"/>
      <c r="S112" s="168"/>
      <c r="T112" s="171"/>
      <c r="U112" s="149"/>
      <c r="V112" s="174"/>
    </row>
    <row r="113" spans="1:22" ht="60.75" customHeight="1">
      <c r="A113" s="20" t="s">
        <v>416</v>
      </c>
      <c r="B113" s="46" t="s">
        <v>121</v>
      </c>
      <c r="C113" s="8" t="s">
        <v>54</v>
      </c>
      <c r="D113" s="8" t="s">
        <v>49</v>
      </c>
      <c r="E113" s="20" t="s">
        <v>201</v>
      </c>
      <c r="F113" s="64"/>
      <c r="G113" s="111">
        <v>442.7</v>
      </c>
      <c r="H113" s="44">
        <f t="shared" si="8"/>
        <v>0</v>
      </c>
      <c r="I113" s="152">
        <f>I114</f>
        <v>442.7</v>
      </c>
      <c r="J113" s="264">
        <f>J114</f>
        <v>0</v>
      </c>
      <c r="K113" s="52">
        <f>I113+J113</f>
        <v>442.7</v>
      </c>
      <c r="N113" s="151"/>
      <c r="O113" s="186"/>
      <c r="P113" s="108"/>
      <c r="Q113" s="171"/>
      <c r="R113" s="171"/>
      <c r="S113" s="171"/>
      <c r="T113" s="171"/>
      <c r="U113" s="171"/>
      <c r="V113" s="176"/>
    </row>
    <row r="114" spans="1:22" ht="24">
      <c r="A114" s="9" t="s">
        <v>417</v>
      </c>
      <c r="B114" s="48" t="s">
        <v>130</v>
      </c>
      <c r="C114" s="10" t="s">
        <v>54</v>
      </c>
      <c r="D114" s="10" t="s">
        <v>49</v>
      </c>
      <c r="E114" s="9" t="s">
        <v>201</v>
      </c>
      <c r="F114" s="14" t="s">
        <v>99</v>
      </c>
      <c r="G114" s="56">
        <v>442.7</v>
      </c>
      <c r="H114" s="141">
        <f t="shared" si="8"/>
        <v>0</v>
      </c>
      <c r="I114" s="119">
        <v>442.7</v>
      </c>
      <c r="J114" s="261">
        <v>0</v>
      </c>
      <c r="K114" s="119">
        <f>I114+J114</f>
        <v>442.7</v>
      </c>
      <c r="N114" s="34"/>
      <c r="O114" s="167"/>
      <c r="P114" s="106"/>
      <c r="Q114" s="168"/>
      <c r="R114" s="168"/>
      <c r="S114" s="168"/>
      <c r="T114" s="171"/>
      <c r="U114" s="149"/>
      <c r="V114" s="174"/>
    </row>
    <row r="115" spans="1:22" ht="24" customHeight="1">
      <c r="A115" s="20" t="s">
        <v>469</v>
      </c>
      <c r="B115" s="46" t="s">
        <v>418</v>
      </c>
      <c r="C115" s="8" t="s">
        <v>54</v>
      </c>
      <c r="D115" s="8" t="s">
        <v>49</v>
      </c>
      <c r="E115" s="203" t="s">
        <v>431</v>
      </c>
      <c r="F115" s="64"/>
      <c r="G115" s="111">
        <v>0.4</v>
      </c>
      <c r="H115" s="44">
        <f>I115-G115</f>
        <v>0</v>
      </c>
      <c r="I115" s="52">
        <f>I116</f>
        <v>0.4</v>
      </c>
      <c r="J115" s="260">
        <f>J116</f>
        <v>0</v>
      </c>
      <c r="K115" s="52">
        <f>I115+J115</f>
        <v>0.4</v>
      </c>
      <c r="N115" s="31"/>
      <c r="O115" s="167"/>
      <c r="P115" s="188"/>
      <c r="Q115" s="168"/>
      <c r="R115" s="168"/>
      <c r="S115" s="168"/>
      <c r="T115" s="187"/>
      <c r="U115" s="149"/>
      <c r="V115" s="174"/>
    </row>
    <row r="116" spans="1:22" ht="24" customHeight="1">
      <c r="A116" s="9" t="s">
        <v>470</v>
      </c>
      <c r="B116" s="48" t="s">
        <v>130</v>
      </c>
      <c r="C116" s="10" t="s">
        <v>54</v>
      </c>
      <c r="D116" s="10" t="s">
        <v>49</v>
      </c>
      <c r="E116" s="203" t="s">
        <v>431</v>
      </c>
      <c r="F116" s="14" t="s">
        <v>99</v>
      </c>
      <c r="G116" s="56">
        <v>0.4</v>
      </c>
      <c r="H116" s="141">
        <f>I116-G116</f>
        <v>0</v>
      </c>
      <c r="I116" s="119">
        <v>0.4</v>
      </c>
      <c r="J116" s="261">
        <v>0</v>
      </c>
      <c r="K116" s="119">
        <f>I116+J116</f>
        <v>0.4</v>
      </c>
      <c r="N116" s="31"/>
      <c r="O116" s="167"/>
      <c r="P116" s="188"/>
      <c r="Q116" s="168"/>
      <c r="R116" s="168"/>
      <c r="S116" s="168"/>
      <c r="T116" s="187"/>
      <c r="U116" s="149"/>
      <c r="V116" s="174"/>
    </row>
    <row r="117" spans="1:22" ht="12.75">
      <c r="A117" s="20" t="s">
        <v>419</v>
      </c>
      <c r="B117" s="46" t="s">
        <v>122</v>
      </c>
      <c r="C117" s="12"/>
      <c r="D117" s="8" t="s">
        <v>123</v>
      </c>
      <c r="E117" s="9"/>
      <c r="F117" s="10"/>
      <c r="G117" s="47">
        <v>1060.1999999999998</v>
      </c>
      <c r="H117" s="44">
        <f t="shared" si="8"/>
        <v>-299.5999999999998</v>
      </c>
      <c r="I117" s="152">
        <f>I118</f>
        <v>760.6</v>
      </c>
      <c r="J117" s="264">
        <f>J118</f>
        <v>0</v>
      </c>
      <c r="K117" s="52">
        <f>K118</f>
        <v>760.6</v>
      </c>
      <c r="N117" s="31"/>
      <c r="O117" s="175"/>
      <c r="P117" s="108"/>
      <c r="Q117" s="171"/>
      <c r="R117" s="171"/>
      <c r="S117" s="171"/>
      <c r="T117" s="171"/>
      <c r="U117" s="171"/>
      <c r="V117" s="176"/>
    </row>
    <row r="118" spans="1:22" ht="12.75">
      <c r="A118" s="20" t="s">
        <v>420</v>
      </c>
      <c r="B118" s="46" t="s">
        <v>58</v>
      </c>
      <c r="C118" s="8"/>
      <c r="D118" s="8" t="s">
        <v>59</v>
      </c>
      <c r="E118" s="20"/>
      <c r="F118" s="57"/>
      <c r="G118" s="47">
        <v>1060.1999999999998</v>
      </c>
      <c r="H118" s="44">
        <f t="shared" si="8"/>
        <v>-299.5999999999998</v>
      </c>
      <c r="I118" s="52">
        <f>I119</f>
        <v>760.6</v>
      </c>
      <c r="J118" s="260">
        <f>J119</f>
        <v>0</v>
      </c>
      <c r="K118" s="52">
        <f>I118+J118</f>
        <v>760.6</v>
      </c>
      <c r="N118" s="31"/>
      <c r="O118" s="167"/>
      <c r="P118" s="106"/>
      <c r="Q118" s="168"/>
      <c r="R118" s="168"/>
      <c r="S118" s="171"/>
      <c r="T118" s="171"/>
      <c r="U118" s="171"/>
      <c r="V118" s="174"/>
    </row>
    <row r="119" spans="1:22" ht="88.5" customHeight="1">
      <c r="A119" s="20" t="s">
        <v>421</v>
      </c>
      <c r="B119" s="46" t="s">
        <v>289</v>
      </c>
      <c r="C119" s="8" t="s">
        <v>54</v>
      </c>
      <c r="D119" s="8" t="s">
        <v>59</v>
      </c>
      <c r="E119" s="20" t="s">
        <v>233</v>
      </c>
      <c r="F119" s="57"/>
      <c r="G119" s="47">
        <v>1060.1999999999998</v>
      </c>
      <c r="H119" s="47">
        <f>H120</f>
        <v>-299.5999999999998</v>
      </c>
      <c r="I119" s="47">
        <f>I120</f>
        <v>760.6</v>
      </c>
      <c r="J119" s="263">
        <f>J120</f>
        <v>0</v>
      </c>
      <c r="K119" s="47">
        <f>K120</f>
        <v>760.6</v>
      </c>
      <c r="N119" s="32"/>
      <c r="O119" s="167"/>
      <c r="P119" s="106"/>
      <c r="Q119" s="168"/>
      <c r="R119" s="168"/>
      <c r="S119" s="171"/>
      <c r="T119" s="171"/>
      <c r="U119" s="171"/>
      <c r="V119" s="174"/>
    </row>
    <row r="120" spans="1:22" ht="24">
      <c r="A120" s="9" t="s">
        <v>422</v>
      </c>
      <c r="B120" s="48" t="s">
        <v>280</v>
      </c>
      <c r="C120" s="10" t="s">
        <v>54</v>
      </c>
      <c r="D120" s="10" t="s">
        <v>59</v>
      </c>
      <c r="E120" s="9" t="s">
        <v>233</v>
      </c>
      <c r="F120" s="14" t="s">
        <v>97</v>
      </c>
      <c r="G120" s="56">
        <v>1060.1999999999998</v>
      </c>
      <c r="H120" s="141">
        <f t="shared" si="8"/>
        <v>-299.5999999999998</v>
      </c>
      <c r="I120" s="141">
        <v>760.6</v>
      </c>
      <c r="J120" s="209"/>
      <c r="K120" s="141">
        <f>I120+J120</f>
        <v>760.6</v>
      </c>
      <c r="N120" s="31"/>
      <c r="O120" s="167"/>
      <c r="P120" s="106"/>
      <c r="Q120" s="168"/>
      <c r="R120" s="168"/>
      <c r="S120" s="168"/>
      <c r="T120" s="171"/>
      <c r="U120" s="171"/>
      <c r="V120" s="174"/>
    </row>
    <row r="121" spans="1:22" ht="15.75" customHeight="1">
      <c r="A121" s="20" t="s">
        <v>423</v>
      </c>
      <c r="B121" s="46" t="s">
        <v>148</v>
      </c>
      <c r="C121" s="23" t="s">
        <v>54</v>
      </c>
      <c r="D121" s="23" t="s">
        <v>149</v>
      </c>
      <c r="E121" s="9"/>
      <c r="F121" s="14"/>
      <c r="G121" s="47">
        <v>1559.6</v>
      </c>
      <c r="H121" s="47">
        <f aca="true" t="shared" si="9" ref="H121:K123">H122</f>
        <v>0</v>
      </c>
      <c r="I121" s="47">
        <f t="shared" si="9"/>
        <v>1559.6</v>
      </c>
      <c r="J121" s="263">
        <f t="shared" si="9"/>
        <v>0</v>
      </c>
      <c r="K121" s="47">
        <f t="shared" si="9"/>
        <v>1559.6</v>
      </c>
      <c r="L121" s="154"/>
      <c r="O121" s="175"/>
      <c r="P121" s="108"/>
      <c r="Q121" s="171"/>
      <c r="R121" s="171"/>
      <c r="S121" s="171"/>
      <c r="T121" s="171"/>
      <c r="U121" s="171"/>
      <c r="V121" s="176"/>
    </row>
    <row r="122" spans="1:22" ht="15">
      <c r="A122" s="20" t="s">
        <v>424</v>
      </c>
      <c r="B122" s="46" t="s">
        <v>150</v>
      </c>
      <c r="C122" s="23" t="s">
        <v>54</v>
      </c>
      <c r="D122" s="23" t="s">
        <v>147</v>
      </c>
      <c r="E122" s="20"/>
      <c r="F122" s="57"/>
      <c r="G122" s="47">
        <v>1559.6</v>
      </c>
      <c r="H122" s="47">
        <f t="shared" si="9"/>
        <v>0</v>
      </c>
      <c r="I122" s="47">
        <f t="shared" si="9"/>
        <v>1559.6</v>
      </c>
      <c r="J122" s="263">
        <f t="shared" si="9"/>
        <v>0</v>
      </c>
      <c r="K122" s="47">
        <f t="shared" si="9"/>
        <v>1559.6</v>
      </c>
      <c r="L122" s="129"/>
      <c r="M122" s="129"/>
      <c r="N122" s="129"/>
      <c r="O122" s="167"/>
      <c r="P122" s="106"/>
      <c r="Q122" s="171"/>
      <c r="R122" s="168"/>
      <c r="S122" s="171"/>
      <c r="T122" s="171"/>
      <c r="U122" s="171"/>
      <c r="V122" s="174"/>
    </row>
    <row r="123" spans="1:22" ht="61.5" customHeight="1">
      <c r="A123" s="20" t="s">
        <v>425</v>
      </c>
      <c r="B123" s="55" t="s">
        <v>251</v>
      </c>
      <c r="C123" s="8" t="s">
        <v>54</v>
      </c>
      <c r="D123" s="8" t="s">
        <v>147</v>
      </c>
      <c r="E123" s="20" t="s">
        <v>234</v>
      </c>
      <c r="F123" s="14"/>
      <c r="G123" s="47">
        <v>1559.6</v>
      </c>
      <c r="H123" s="47">
        <f t="shared" si="9"/>
        <v>0</v>
      </c>
      <c r="I123" s="47">
        <f t="shared" si="9"/>
        <v>1559.6</v>
      </c>
      <c r="J123" s="263">
        <f t="shared" si="9"/>
        <v>0</v>
      </c>
      <c r="K123" s="47">
        <f t="shared" si="9"/>
        <v>1559.6</v>
      </c>
      <c r="L123" s="129"/>
      <c r="M123" s="129"/>
      <c r="N123" s="129"/>
      <c r="O123" s="167"/>
      <c r="P123" s="106"/>
      <c r="Q123" s="168"/>
      <c r="R123" s="168"/>
      <c r="S123" s="171"/>
      <c r="T123" s="171"/>
      <c r="U123" s="171"/>
      <c r="V123" s="174"/>
    </row>
    <row r="124" spans="1:22" s="94" customFormat="1" ht="24">
      <c r="A124" s="9" t="s">
        <v>426</v>
      </c>
      <c r="B124" s="48" t="s">
        <v>280</v>
      </c>
      <c r="C124" s="10" t="s">
        <v>54</v>
      </c>
      <c r="D124" s="10" t="s">
        <v>147</v>
      </c>
      <c r="E124" s="9" t="s">
        <v>234</v>
      </c>
      <c r="F124" s="14" t="s">
        <v>97</v>
      </c>
      <c r="G124" s="45">
        <v>1559.6</v>
      </c>
      <c r="H124" s="141">
        <f t="shared" si="8"/>
        <v>0</v>
      </c>
      <c r="I124" s="211">
        <v>1559.6</v>
      </c>
      <c r="J124" s="266">
        <v>0</v>
      </c>
      <c r="K124" s="212">
        <f>I124+J124</f>
        <v>1559.6</v>
      </c>
      <c r="L124" s="129"/>
      <c r="M124" s="129"/>
      <c r="N124" s="129"/>
      <c r="O124" s="175"/>
      <c r="P124" s="108"/>
      <c r="Q124" s="171"/>
      <c r="R124" s="171"/>
      <c r="S124" s="171"/>
      <c r="T124" s="171"/>
      <c r="U124" s="171"/>
      <c r="V124" s="176"/>
    </row>
    <row r="125" spans="1:22" s="94" customFormat="1" ht="16.5" customHeight="1">
      <c r="A125" s="15"/>
      <c r="B125" s="65" t="s">
        <v>235</v>
      </c>
      <c r="C125" s="72"/>
      <c r="D125" s="16"/>
      <c r="E125" s="17"/>
      <c r="F125" s="66"/>
      <c r="G125" s="92">
        <f>G13+G29+G35</f>
        <v>80347.40000000002</v>
      </c>
      <c r="H125" s="92">
        <f>H13+H29+H35</f>
        <v>0</v>
      </c>
      <c r="I125" s="92">
        <f>I13+I29+I35</f>
        <v>80347.40000000002</v>
      </c>
      <c r="J125" s="92">
        <f>J13+J29+J35</f>
        <v>0</v>
      </c>
      <c r="K125" s="92">
        <f>K13+K29+K35</f>
        <v>80347.40000000002</v>
      </c>
      <c r="O125" s="189"/>
      <c r="P125" s="106"/>
      <c r="Q125" s="106"/>
      <c r="R125" s="168"/>
      <c r="S125" s="190"/>
      <c r="T125" s="190"/>
      <c r="U125" s="149"/>
      <c r="V125" s="174"/>
    </row>
    <row r="126" spans="1:22" s="94" customFormat="1" ht="20.25" customHeight="1">
      <c r="A126" s="95"/>
      <c r="C126" s="95"/>
      <c r="D126" s="95"/>
      <c r="E126" s="95"/>
      <c r="G126" s="95"/>
      <c r="H126" s="95"/>
      <c r="I126" s="129"/>
      <c r="J126" s="129"/>
      <c r="K126" s="129"/>
      <c r="L126" s="129"/>
      <c r="M126" s="129"/>
      <c r="N126" s="129"/>
      <c r="O126" s="189"/>
      <c r="P126" s="106"/>
      <c r="Q126" s="168"/>
      <c r="R126" s="168"/>
      <c r="S126" s="187"/>
      <c r="T126" s="190"/>
      <c r="U126" s="149"/>
      <c r="V126" s="174"/>
    </row>
    <row r="127" spans="1:22" s="94" customFormat="1" ht="19.5" customHeight="1">
      <c r="A127" s="95"/>
      <c r="B127" s="155"/>
      <c r="C127" s="95"/>
      <c r="D127" s="95"/>
      <c r="E127" s="95"/>
      <c r="G127" s="95"/>
      <c r="H127" s="95"/>
      <c r="I127" s="129"/>
      <c r="J127" s="129"/>
      <c r="K127" s="129"/>
      <c r="L127" s="129"/>
      <c r="M127" s="129"/>
      <c r="N127" s="129"/>
      <c r="O127" s="189"/>
      <c r="P127" s="106"/>
      <c r="Q127" s="168"/>
      <c r="R127" s="168"/>
      <c r="S127" s="168"/>
      <c r="T127" s="187"/>
      <c r="U127" s="191"/>
      <c r="V127" s="174"/>
    </row>
    <row r="128" spans="1:22" s="94" customFormat="1" ht="19.5" customHeight="1">
      <c r="A128" s="95"/>
      <c r="B128" s="155"/>
      <c r="C128" s="95"/>
      <c r="D128" s="95"/>
      <c r="E128" s="95"/>
      <c r="G128" s="95"/>
      <c r="H128" s="95"/>
      <c r="I128" s="129"/>
      <c r="J128" s="129"/>
      <c r="K128" s="129"/>
      <c r="L128" s="129"/>
      <c r="M128" s="129"/>
      <c r="N128" s="129"/>
      <c r="O128" s="186"/>
      <c r="P128" s="108"/>
      <c r="Q128" s="171"/>
      <c r="R128" s="171"/>
      <c r="S128" s="171"/>
      <c r="T128" s="181"/>
      <c r="U128" s="171"/>
      <c r="V128" s="176"/>
    </row>
    <row r="129" spans="1:22" s="94" customFormat="1" ht="19.5" customHeight="1">
      <c r="A129" s="95"/>
      <c r="B129" s="155"/>
      <c r="C129" s="95"/>
      <c r="D129" s="95"/>
      <c r="E129" s="95"/>
      <c r="G129" s="95"/>
      <c r="H129" s="95"/>
      <c r="I129" s="129"/>
      <c r="J129" s="129"/>
      <c r="K129" s="129"/>
      <c r="L129" s="129"/>
      <c r="M129" s="129"/>
      <c r="N129" s="129"/>
      <c r="O129" s="189"/>
      <c r="P129" s="106"/>
      <c r="Q129" s="168"/>
      <c r="R129" s="168"/>
      <c r="S129" s="192"/>
      <c r="T129" s="174"/>
      <c r="U129" s="149"/>
      <c r="V129" s="174"/>
    </row>
    <row r="130" spans="1:22" s="94" customFormat="1" ht="19.5" customHeight="1">
      <c r="A130" s="95"/>
      <c r="B130" s="155"/>
      <c r="C130" s="95"/>
      <c r="D130" s="95"/>
      <c r="E130" s="95"/>
      <c r="G130" s="95"/>
      <c r="H130" s="95"/>
      <c r="I130" s="129"/>
      <c r="J130" s="129"/>
      <c r="K130" s="129"/>
      <c r="L130" s="129"/>
      <c r="M130" s="129"/>
      <c r="N130" s="129"/>
      <c r="O130" s="186"/>
      <c r="P130" s="108"/>
      <c r="Q130" s="171"/>
      <c r="R130" s="171"/>
      <c r="S130" s="181"/>
      <c r="T130" s="181"/>
      <c r="U130" s="171"/>
      <c r="V130" s="185"/>
    </row>
    <row r="131" spans="1:22" s="94" customFormat="1" ht="19.5" customHeight="1">
      <c r="A131" s="95"/>
      <c r="B131" s="95"/>
      <c r="C131" s="95"/>
      <c r="D131" s="95"/>
      <c r="E131" s="95"/>
      <c r="G131" s="156"/>
      <c r="H131" s="95"/>
      <c r="I131" s="129"/>
      <c r="J131" s="129"/>
      <c r="K131" s="129"/>
      <c r="L131" s="129"/>
      <c r="M131" s="129"/>
      <c r="N131" s="129"/>
      <c r="O131" s="189"/>
      <c r="P131" s="193"/>
      <c r="Q131" s="168"/>
      <c r="R131" s="168"/>
      <c r="S131" s="171"/>
      <c r="T131" s="181"/>
      <c r="U131" s="171"/>
      <c r="V131" s="174"/>
    </row>
    <row r="132" spans="1:22" s="94" customFormat="1" ht="18.75" customHeight="1">
      <c r="A132" s="95"/>
      <c r="I132" s="129"/>
      <c r="J132" s="129"/>
      <c r="K132" s="129"/>
      <c r="L132" s="129"/>
      <c r="M132" s="129"/>
      <c r="N132" s="129"/>
      <c r="O132" s="189"/>
      <c r="P132" s="193"/>
      <c r="Q132" s="168"/>
      <c r="R132" s="168"/>
      <c r="S132" s="171"/>
      <c r="T132" s="181"/>
      <c r="U132" s="171"/>
      <c r="V132" s="174"/>
    </row>
    <row r="133" spans="1:22" s="94" customFormat="1" ht="15" customHeight="1">
      <c r="A133" s="95"/>
      <c r="B133" s="95"/>
      <c r="C133" s="95"/>
      <c r="D133" s="95"/>
      <c r="E133" s="95"/>
      <c r="G133" s="157"/>
      <c r="H133" s="95"/>
      <c r="I133" s="129"/>
      <c r="J133" s="129"/>
      <c r="K133" s="129"/>
      <c r="L133" s="129"/>
      <c r="M133" s="129"/>
      <c r="N133" s="129"/>
      <c r="O133" s="189"/>
      <c r="P133" s="106"/>
      <c r="Q133" s="168"/>
      <c r="R133" s="168"/>
      <c r="S133" s="192"/>
      <c r="T133" s="192"/>
      <c r="U133" s="168"/>
      <c r="V133" s="174"/>
    </row>
    <row r="134" spans="1:22" s="94" customFormat="1" ht="18" customHeight="1">
      <c r="A134" s="95"/>
      <c r="B134" s="95"/>
      <c r="C134" s="95"/>
      <c r="D134" s="95"/>
      <c r="E134" s="158"/>
      <c r="G134" s="157"/>
      <c r="H134" s="157"/>
      <c r="I134" s="129"/>
      <c r="J134" s="159"/>
      <c r="K134" s="129"/>
      <c r="L134" s="129"/>
      <c r="M134" s="129"/>
      <c r="N134" s="129"/>
      <c r="O134" s="186"/>
      <c r="P134" s="108"/>
      <c r="Q134" s="171"/>
      <c r="R134" s="171"/>
      <c r="S134" s="181"/>
      <c r="T134" s="181"/>
      <c r="U134" s="171"/>
      <c r="V134" s="176"/>
    </row>
    <row r="135" spans="1:22" s="94" customFormat="1" ht="18.75" customHeight="1">
      <c r="A135" s="95"/>
      <c r="B135" s="95"/>
      <c r="C135" s="95"/>
      <c r="D135" s="95"/>
      <c r="E135" s="158"/>
      <c r="G135" s="157"/>
      <c r="H135" s="157"/>
      <c r="I135" s="129"/>
      <c r="J135" s="31"/>
      <c r="K135" s="129"/>
      <c r="L135" s="129"/>
      <c r="M135" s="129"/>
      <c r="N135" s="129"/>
      <c r="O135" s="167"/>
      <c r="P135" s="106"/>
      <c r="Q135" s="106"/>
      <c r="R135" s="168"/>
      <c r="S135" s="168"/>
      <c r="T135" s="168"/>
      <c r="U135" s="149"/>
      <c r="V135" s="174"/>
    </row>
    <row r="136" spans="1:22" s="94" customFormat="1" ht="16.5" customHeight="1">
      <c r="A136" s="95"/>
      <c r="B136" s="95"/>
      <c r="C136" s="95"/>
      <c r="D136" s="95"/>
      <c r="E136" s="95"/>
      <c r="F136" s="95"/>
      <c r="G136" s="31"/>
      <c r="H136" s="31"/>
      <c r="I136" s="129"/>
      <c r="J136" s="129"/>
      <c r="K136" s="129"/>
      <c r="L136" s="129"/>
      <c r="M136" s="129"/>
      <c r="N136" s="129"/>
      <c r="O136" s="167"/>
      <c r="P136" s="106"/>
      <c r="Q136" s="168"/>
      <c r="R136" s="168"/>
      <c r="S136" s="168"/>
      <c r="T136" s="171"/>
      <c r="U136" s="149"/>
      <c r="V136" s="174"/>
    </row>
    <row r="137" spans="1:22" s="94" customFormat="1" ht="15.75" customHeight="1">
      <c r="A137" s="95"/>
      <c r="B137" s="95"/>
      <c r="C137" s="95"/>
      <c r="D137" s="95"/>
      <c r="E137" s="95"/>
      <c r="F137" s="95"/>
      <c r="G137" s="160"/>
      <c r="H137" s="160"/>
      <c r="I137" s="129"/>
      <c r="J137" s="129"/>
      <c r="K137" s="129"/>
      <c r="L137" s="129"/>
      <c r="M137" s="129"/>
      <c r="N137" s="129"/>
      <c r="O137" s="167"/>
      <c r="P137" s="194"/>
      <c r="Q137" s="168"/>
      <c r="R137" s="168"/>
      <c r="S137" s="168"/>
      <c r="T137" s="168"/>
      <c r="U137" s="149"/>
      <c r="V137" s="174"/>
    </row>
    <row r="138" spans="1:22" s="94" customFormat="1" ht="16.5" customHeight="1">
      <c r="A138" s="95"/>
      <c r="B138" s="95"/>
      <c r="C138" s="95"/>
      <c r="D138" s="95"/>
      <c r="E138" s="95"/>
      <c r="F138" s="95"/>
      <c r="G138" s="161"/>
      <c r="H138" s="161"/>
      <c r="I138" s="129"/>
      <c r="J138" s="129"/>
      <c r="K138" s="129"/>
      <c r="L138" s="129"/>
      <c r="M138" s="129"/>
      <c r="N138" s="129"/>
      <c r="O138" s="175"/>
      <c r="P138" s="108"/>
      <c r="Q138" s="171"/>
      <c r="R138" s="171"/>
      <c r="S138" s="171"/>
      <c r="T138" s="171"/>
      <c r="U138" s="185"/>
      <c r="V138" s="176"/>
    </row>
    <row r="139" spans="1:22" s="94" customFormat="1" ht="12.75">
      <c r="A139" s="95"/>
      <c r="B139" s="95"/>
      <c r="C139" s="95"/>
      <c r="D139" s="155"/>
      <c r="E139" s="95"/>
      <c r="F139" s="95"/>
      <c r="G139" s="162"/>
      <c r="H139" s="157"/>
      <c r="I139" s="31"/>
      <c r="J139" s="31"/>
      <c r="K139" s="129"/>
      <c r="L139" s="129"/>
      <c r="M139" s="129"/>
      <c r="N139" s="129"/>
      <c r="O139" s="167"/>
      <c r="P139" s="106"/>
      <c r="Q139" s="168"/>
      <c r="R139" s="168"/>
      <c r="S139" s="168"/>
      <c r="T139" s="171"/>
      <c r="U139" s="149"/>
      <c r="V139" s="174"/>
    </row>
    <row r="140" spans="1:22" s="94" customFormat="1" ht="12.75">
      <c r="A140" s="95"/>
      <c r="B140" s="95"/>
      <c r="C140" s="95"/>
      <c r="D140" s="155"/>
      <c r="E140" s="95"/>
      <c r="F140" s="95"/>
      <c r="G140" s="157"/>
      <c r="H140" s="157"/>
      <c r="I140" s="31"/>
      <c r="J140" s="31"/>
      <c r="K140" s="129"/>
      <c r="L140" s="129"/>
      <c r="M140" s="129"/>
      <c r="N140" s="129"/>
      <c r="O140" s="167"/>
      <c r="P140" s="106"/>
      <c r="Q140" s="168"/>
      <c r="R140" s="168"/>
      <c r="S140" s="168"/>
      <c r="T140" s="171"/>
      <c r="U140" s="149"/>
      <c r="V140" s="174"/>
    </row>
    <row r="141" spans="1:22" s="94" customFormat="1" ht="12.75">
      <c r="A141" s="95"/>
      <c r="B141" s="95"/>
      <c r="C141" s="95"/>
      <c r="D141" s="155"/>
      <c r="E141" s="95"/>
      <c r="F141" s="95"/>
      <c r="G141" s="157"/>
      <c r="H141" s="157"/>
      <c r="I141" s="31"/>
      <c r="J141" s="31"/>
      <c r="K141" s="129"/>
      <c r="L141" s="129"/>
      <c r="M141" s="129"/>
      <c r="N141" s="129"/>
      <c r="O141" s="175"/>
      <c r="P141" s="108"/>
      <c r="Q141" s="171"/>
      <c r="R141" s="171"/>
      <c r="S141" s="171"/>
      <c r="T141" s="171"/>
      <c r="U141" s="185"/>
      <c r="V141" s="176"/>
    </row>
    <row r="142" spans="1:22" s="94" customFormat="1" ht="12.75">
      <c r="A142" s="95"/>
      <c r="B142" s="95"/>
      <c r="C142" s="95"/>
      <c r="D142" s="155"/>
      <c r="E142" s="95"/>
      <c r="F142" s="95"/>
      <c r="G142" s="157"/>
      <c r="H142" s="157"/>
      <c r="I142" s="31"/>
      <c r="J142" s="31"/>
      <c r="K142" s="129"/>
      <c r="L142" s="129"/>
      <c r="M142" s="129"/>
      <c r="N142" s="129"/>
      <c r="O142" s="175"/>
      <c r="P142" s="108"/>
      <c r="Q142" s="171"/>
      <c r="R142" s="171"/>
      <c r="S142" s="171"/>
      <c r="T142" s="171"/>
      <c r="U142" s="185"/>
      <c r="V142" s="176"/>
    </row>
    <row r="143" spans="1:22" s="94" customFormat="1" ht="12.75">
      <c r="A143" s="95"/>
      <c r="B143" s="95"/>
      <c r="C143" s="95"/>
      <c r="D143" s="95"/>
      <c r="E143" s="95"/>
      <c r="F143" s="95"/>
      <c r="G143" s="163"/>
      <c r="H143" s="31"/>
      <c r="I143" s="31"/>
      <c r="J143" s="31"/>
      <c r="K143" s="129"/>
      <c r="L143" s="129"/>
      <c r="M143" s="129"/>
      <c r="N143" s="129"/>
      <c r="O143" s="167"/>
      <c r="P143" s="106"/>
      <c r="Q143" s="195"/>
      <c r="R143" s="168"/>
      <c r="S143" s="171"/>
      <c r="T143" s="171"/>
      <c r="U143" s="171"/>
      <c r="V143" s="174"/>
    </row>
    <row r="144" spans="1:22" s="94" customFormat="1" ht="12.75">
      <c r="A144" s="95"/>
      <c r="B144" s="95"/>
      <c r="C144" s="95"/>
      <c r="D144" s="95"/>
      <c r="E144" s="95"/>
      <c r="F144" s="95"/>
      <c r="G144" s="161"/>
      <c r="H144" s="161"/>
      <c r="I144" s="129"/>
      <c r="J144" s="129"/>
      <c r="K144" s="129"/>
      <c r="L144" s="129"/>
      <c r="M144" s="129"/>
      <c r="N144" s="129"/>
      <c r="O144" s="167"/>
      <c r="P144" s="106"/>
      <c r="Q144" s="168"/>
      <c r="R144" s="168"/>
      <c r="S144" s="168"/>
      <c r="T144" s="171"/>
      <c r="U144" s="171"/>
      <c r="V144" s="174"/>
    </row>
    <row r="145" spans="1:22" s="94" customFormat="1" ht="18.75" customHeight="1">
      <c r="A145" s="95"/>
      <c r="B145" s="95"/>
      <c r="C145" s="95"/>
      <c r="D145" s="95"/>
      <c r="E145" s="95"/>
      <c r="F145" s="95"/>
      <c r="G145" s="157"/>
      <c r="H145" s="157"/>
      <c r="I145" s="31"/>
      <c r="J145" s="31"/>
      <c r="K145" s="129"/>
      <c r="L145" s="129"/>
      <c r="M145" s="129"/>
      <c r="N145" s="129"/>
      <c r="O145" s="175"/>
      <c r="P145" s="108"/>
      <c r="Q145" s="171"/>
      <c r="R145" s="171"/>
      <c r="S145" s="171"/>
      <c r="T145" s="171"/>
      <c r="U145" s="171"/>
      <c r="V145" s="176"/>
    </row>
    <row r="146" spans="9:22" s="94" customFormat="1" ht="12.75">
      <c r="I146" s="129"/>
      <c r="J146" s="129"/>
      <c r="K146" s="129"/>
      <c r="L146" s="129"/>
      <c r="M146" s="129"/>
      <c r="N146" s="129"/>
      <c r="O146" s="175"/>
      <c r="P146" s="108"/>
      <c r="Q146" s="171"/>
      <c r="R146" s="171"/>
      <c r="S146" s="171"/>
      <c r="T146" s="171"/>
      <c r="U146" s="171"/>
      <c r="V146" s="176"/>
    </row>
    <row r="147" spans="9:22" s="94" customFormat="1" ht="12.75">
      <c r="I147" s="129"/>
      <c r="J147" s="129"/>
      <c r="K147" s="129"/>
      <c r="L147" s="129"/>
      <c r="M147" s="129"/>
      <c r="N147" s="129"/>
      <c r="O147" s="167"/>
      <c r="P147" s="106"/>
      <c r="Q147" s="196"/>
      <c r="R147" s="168"/>
      <c r="S147" s="168"/>
      <c r="T147" s="171"/>
      <c r="U147" s="171"/>
      <c r="V147" s="174"/>
    </row>
    <row r="148" spans="5:22" s="94" customFormat="1" ht="12.75">
      <c r="E148" s="164"/>
      <c r="I148" s="129"/>
      <c r="J148" s="129"/>
      <c r="K148" s="129"/>
      <c r="L148" s="129"/>
      <c r="M148" s="129"/>
      <c r="N148" s="129"/>
      <c r="O148" s="175"/>
      <c r="P148" s="108"/>
      <c r="Q148" s="171"/>
      <c r="R148" s="171"/>
      <c r="S148" s="171"/>
      <c r="T148" s="171"/>
      <c r="U148" s="33"/>
      <c r="V148" s="176"/>
    </row>
    <row r="149" spans="5:22" s="94" customFormat="1" ht="12.75">
      <c r="E149" s="165"/>
      <c r="O149" s="167"/>
      <c r="P149" s="106"/>
      <c r="Q149" s="168"/>
      <c r="R149" s="168"/>
      <c r="S149" s="168"/>
      <c r="T149" s="168"/>
      <c r="U149" s="149"/>
      <c r="V149" s="174"/>
    </row>
    <row r="150" spans="5:22" s="94" customFormat="1" ht="12.75">
      <c r="E150" s="165"/>
      <c r="O150" s="175"/>
      <c r="P150" s="108"/>
      <c r="Q150" s="171"/>
      <c r="R150" s="171"/>
      <c r="S150" s="171"/>
      <c r="T150" s="171"/>
      <c r="U150" s="33"/>
      <c r="V150" s="176"/>
    </row>
    <row r="151" spans="5:22" s="94" customFormat="1" ht="12.75">
      <c r="E151" s="165"/>
      <c r="O151" s="167"/>
      <c r="P151" s="188"/>
      <c r="Q151" s="168"/>
      <c r="R151" s="168"/>
      <c r="S151" s="168"/>
      <c r="T151" s="196"/>
      <c r="U151" s="196"/>
      <c r="V151" s="107"/>
    </row>
    <row r="152" spans="5:22" s="94" customFormat="1" ht="12.75">
      <c r="E152" s="165"/>
      <c r="O152" s="175"/>
      <c r="P152" s="108"/>
      <c r="Q152" s="171"/>
      <c r="R152" s="171"/>
      <c r="S152" s="171"/>
      <c r="T152" s="171"/>
      <c r="U152" s="33"/>
      <c r="V152" s="109"/>
    </row>
    <row r="153" spans="5:22" s="94" customFormat="1" ht="12.75">
      <c r="E153" s="165"/>
      <c r="O153" s="167"/>
      <c r="P153" s="106"/>
      <c r="Q153" s="171"/>
      <c r="R153" s="168"/>
      <c r="S153" s="171"/>
      <c r="T153" s="171"/>
      <c r="U153" s="197"/>
      <c r="V153" s="107"/>
    </row>
    <row r="154" spans="5:22" s="94" customFormat="1" ht="12.75">
      <c r="E154" s="165"/>
      <c r="O154" s="167"/>
      <c r="P154" s="106"/>
      <c r="Q154" s="168"/>
      <c r="R154" s="168"/>
      <c r="S154" s="168"/>
      <c r="T154" s="171"/>
      <c r="U154" s="149"/>
      <c r="V154" s="174"/>
    </row>
    <row r="155" spans="5:22" s="94" customFormat="1" ht="12.75">
      <c r="E155" s="165"/>
      <c r="O155" s="167"/>
      <c r="P155" s="194"/>
      <c r="Q155" s="168"/>
      <c r="R155" s="168"/>
      <c r="S155" s="168"/>
      <c r="T155" s="171"/>
      <c r="U155" s="149"/>
      <c r="V155" s="174"/>
    </row>
    <row r="156" spans="5:22" s="94" customFormat="1" ht="12.75">
      <c r="E156" s="165"/>
      <c r="O156" s="175"/>
      <c r="P156" s="108"/>
      <c r="Q156" s="171"/>
      <c r="R156" s="171"/>
      <c r="S156" s="171"/>
      <c r="T156" s="168"/>
      <c r="U156" s="171"/>
      <c r="V156" s="174"/>
    </row>
    <row r="157" spans="5:22" s="94" customFormat="1" ht="12.75">
      <c r="E157" s="165"/>
      <c r="O157" s="175"/>
      <c r="P157" s="108"/>
      <c r="Q157" s="171"/>
      <c r="R157" s="171"/>
      <c r="S157" s="171"/>
      <c r="T157" s="171"/>
      <c r="U157" s="171"/>
      <c r="V157" s="176"/>
    </row>
    <row r="158" spans="5:22" s="94" customFormat="1" ht="12.75">
      <c r="E158" s="165"/>
      <c r="O158" s="175"/>
      <c r="P158" s="108"/>
      <c r="Q158" s="171"/>
      <c r="R158" s="171"/>
      <c r="S158" s="171"/>
      <c r="T158" s="171"/>
      <c r="U158" s="171"/>
      <c r="V158" s="176"/>
    </row>
    <row r="159" spans="5:22" s="94" customFormat="1" ht="12.75">
      <c r="E159" s="165"/>
      <c r="O159" s="175"/>
      <c r="P159" s="108"/>
      <c r="Q159" s="171"/>
      <c r="R159" s="171"/>
      <c r="S159" s="171"/>
      <c r="T159" s="171"/>
      <c r="U159" s="171"/>
      <c r="V159" s="176"/>
    </row>
    <row r="160" spans="5:22" s="94" customFormat="1" ht="12.75">
      <c r="E160" s="165"/>
      <c r="O160" s="175"/>
      <c r="P160" s="108"/>
      <c r="Q160" s="171"/>
      <c r="R160" s="171"/>
      <c r="S160" s="171"/>
      <c r="T160" s="168"/>
      <c r="U160" s="171"/>
      <c r="V160" s="174"/>
    </row>
    <row r="161" spans="5:22" s="94" customFormat="1" ht="12.75">
      <c r="E161" s="165"/>
      <c r="O161" s="175"/>
      <c r="P161" s="108"/>
      <c r="Q161" s="171"/>
      <c r="R161" s="171"/>
      <c r="S161" s="171"/>
      <c r="T161" s="171"/>
      <c r="U161" s="171"/>
      <c r="V161" s="176"/>
    </row>
    <row r="162" spans="5:22" s="94" customFormat="1" ht="12.75">
      <c r="E162" s="165"/>
      <c r="O162" s="175"/>
      <c r="P162" s="108"/>
      <c r="Q162" s="171"/>
      <c r="R162" s="171"/>
      <c r="S162" s="171"/>
      <c r="T162" s="171"/>
      <c r="U162" s="171"/>
      <c r="V162" s="176"/>
    </row>
    <row r="163" spans="5:22" s="94" customFormat="1" ht="12.75">
      <c r="E163" s="165"/>
      <c r="O163" s="175"/>
      <c r="P163" s="108"/>
      <c r="Q163" s="171"/>
      <c r="R163" s="171"/>
      <c r="S163" s="171"/>
      <c r="T163" s="171"/>
      <c r="U163" s="171"/>
      <c r="V163" s="176"/>
    </row>
    <row r="164" spans="15:22" s="94" customFormat="1" ht="12.75">
      <c r="O164" s="175"/>
      <c r="P164" s="108"/>
      <c r="Q164" s="171"/>
      <c r="R164" s="171"/>
      <c r="S164" s="171"/>
      <c r="T164" s="171"/>
      <c r="U164" s="171"/>
      <c r="V164" s="176"/>
    </row>
    <row r="165" spans="15:22" s="94" customFormat="1" ht="12.75">
      <c r="O165" s="175"/>
      <c r="P165" s="108"/>
      <c r="Q165" s="171"/>
      <c r="R165" s="171"/>
      <c r="S165" s="171"/>
      <c r="T165" s="171"/>
      <c r="U165" s="171"/>
      <c r="V165" s="176"/>
    </row>
    <row r="166" spans="15:22" s="94" customFormat="1" ht="12.75">
      <c r="O166" s="175"/>
      <c r="P166" s="108"/>
      <c r="Q166" s="171"/>
      <c r="R166" s="171"/>
      <c r="S166" s="171"/>
      <c r="T166" s="171"/>
      <c r="U166" s="171"/>
      <c r="V166" s="176"/>
    </row>
    <row r="167" spans="15:22" ht="12.75">
      <c r="O167" s="175"/>
      <c r="P167" s="108"/>
      <c r="Q167" s="171"/>
      <c r="R167" s="171"/>
      <c r="S167" s="171"/>
      <c r="T167" s="171"/>
      <c r="U167" s="171"/>
      <c r="V167" s="176"/>
    </row>
    <row r="168" spans="15:22" ht="12.75">
      <c r="O168" s="175"/>
      <c r="P168" s="108"/>
      <c r="Q168" s="171"/>
      <c r="R168" s="171"/>
      <c r="S168" s="171"/>
      <c r="T168" s="171"/>
      <c r="U168" s="171"/>
      <c r="V168" s="176"/>
    </row>
    <row r="169" spans="15:22" ht="12.75">
      <c r="O169" s="175"/>
      <c r="P169" s="108"/>
      <c r="Q169" s="171"/>
      <c r="R169" s="171"/>
      <c r="S169" s="171"/>
      <c r="T169" s="171"/>
      <c r="U169" s="171"/>
      <c r="V169" s="176"/>
    </row>
    <row r="170" spans="15:22" ht="12.75">
      <c r="O170" s="175"/>
      <c r="P170" s="108"/>
      <c r="Q170" s="171"/>
      <c r="R170" s="171"/>
      <c r="S170" s="171"/>
      <c r="T170" s="171"/>
      <c r="U170" s="171"/>
      <c r="V170" s="176"/>
    </row>
    <row r="171" spans="15:22" ht="12.75">
      <c r="O171" s="175"/>
      <c r="P171" s="108"/>
      <c r="Q171" s="171"/>
      <c r="R171" s="171"/>
      <c r="S171" s="171"/>
      <c r="T171" s="171"/>
      <c r="U171" s="171"/>
      <c r="V171" s="176"/>
    </row>
    <row r="172" spans="15:22" ht="12.75">
      <c r="O172" s="175"/>
      <c r="P172" s="108"/>
      <c r="Q172" s="171"/>
      <c r="R172" s="171"/>
      <c r="S172" s="171"/>
      <c r="T172" s="171"/>
      <c r="U172" s="171"/>
      <c r="V172" s="176"/>
    </row>
    <row r="173" spans="15:22" ht="12.75">
      <c r="O173" s="175"/>
      <c r="P173" s="108"/>
      <c r="Q173" s="171"/>
      <c r="R173" s="171"/>
      <c r="S173" s="171"/>
      <c r="T173" s="168"/>
      <c r="U173" s="171"/>
      <c r="V173" s="174"/>
    </row>
    <row r="174" spans="15:22" ht="12.75">
      <c r="O174" s="175"/>
      <c r="P174" s="108"/>
      <c r="Q174" s="171"/>
      <c r="R174" s="171"/>
      <c r="S174" s="171"/>
      <c r="T174" s="171"/>
      <c r="U174" s="171"/>
      <c r="V174" s="176"/>
    </row>
    <row r="175" spans="15:22" ht="12.75">
      <c r="O175" s="175"/>
      <c r="P175" s="108"/>
      <c r="Q175" s="171"/>
      <c r="R175" s="171"/>
      <c r="S175" s="171"/>
      <c r="T175" s="171"/>
      <c r="U175" s="171"/>
      <c r="V175" s="176"/>
    </row>
    <row r="176" spans="15:22" ht="12.75">
      <c r="O176" s="175"/>
      <c r="P176" s="108"/>
      <c r="Q176" s="171"/>
      <c r="R176" s="171"/>
      <c r="S176" s="171"/>
      <c r="T176" s="171"/>
      <c r="U176" s="171"/>
      <c r="V176" s="176"/>
    </row>
    <row r="177" spans="15:22" ht="12.75">
      <c r="O177" s="167"/>
      <c r="P177" s="106"/>
      <c r="Q177" s="168"/>
      <c r="R177" s="168"/>
      <c r="S177" s="198"/>
      <c r="T177" s="149"/>
      <c r="U177" s="149"/>
      <c r="V177" s="198"/>
    </row>
    <row r="178" spans="15:22" ht="12.75">
      <c r="O178" s="175"/>
      <c r="P178" s="108"/>
      <c r="Q178" s="171"/>
      <c r="R178" s="171"/>
      <c r="S178" s="171"/>
      <c r="T178" s="171"/>
      <c r="U178" s="171"/>
      <c r="V178" s="185"/>
    </row>
    <row r="179" spans="15:22" ht="12.75">
      <c r="O179" s="175"/>
      <c r="P179" s="108"/>
      <c r="Q179" s="171"/>
      <c r="R179" s="171"/>
      <c r="S179" s="171"/>
      <c r="T179" s="171"/>
      <c r="U179" s="171"/>
      <c r="V179" s="185"/>
    </row>
    <row r="180" spans="15:22" ht="12.75">
      <c r="O180" s="175"/>
      <c r="P180" s="108"/>
      <c r="Q180" s="171"/>
      <c r="R180" s="171"/>
      <c r="S180" s="171"/>
      <c r="T180" s="171"/>
      <c r="U180" s="171"/>
      <c r="V180" s="185"/>
    </row>
    <row r="181" spans="15:22" ht="12.75">
      <c r="O181" s="167"/>
      <c r="P181" s="106"/>
      <c r="Q181" s="168"/>
      <c r="R181" s="168"/>
      <c r="S181" s="168"/>
      <c r="T181" s="171"/>
      <c r="U181" s="171"/>
      <c r="V181" s="174"/>
    </row>
    <row r="182" spans="15:22" ht="12.75">
      <c r="O182" s="186"/>
      <c r="P182" s="108"/>
      <c r="Q182" s="168"/>
      <c r="R182" s="171"/>
      <c r="S182" s="171"/>
      <c r="T182" s="171"/>
      <c r="U182" s="171"/>
      <c r="V182" s="174"/>
    </row>
    <row r="183" spans="15:22" ht="12.75">
      <c r="O183" s="186"/>
      <c r="P183" s="108"/>
      <c r="Q183" s="171"/>
      <c r="R183" s="171"/>
      <c r="S183" s="171"/>
      <c r="T183" s="171"/>
      <c r="U183" s="171"/>
      <c r="V183" s="176"/>
    </row>
    <row r="184" spans="15:22" ht="12.75">
      <c r="O184" s="167"/>
      <c r="P184" s="106"/>
      <c r="Q184" s="168"/>
      <c r="R184" s="168"/>
      <c r="S184" s="168"/>
      <c r="T184" s="171"/>
      <c r="U184" s="171"/>
      <c r="V184" s="174"/>
    </row>
    <row r="185" spans="15:22" ht="12.75">
      <c r="O185" s="186"/>
      <c r="P185" s="108"/>
      <c r="Q185" s="171"/>
      <c r="R185" s="171"/>
      <c r="S185" s="171"/>
      <c r="T185" s="171"/>
      <c r="U185" s="171"/>
      <c r="V185" s="176"/>
    </row>
    <row r="186" spans="15:22" ht="12.75">
      <c r="O186" s="186"/>
      <c r="P186" s="108"/>
      <c r="Q186" s="171"/>
      <c r="R186" s="171"/>
      <c r="S186" s="171"/>
      <c r="T186" s="171"/>
      <c r="U186" s="171"/>
      <c r="V186" s="176"/>
    </row>
    <row r="187" spans="15:22" ht="12.75">
      <c r="O187" s="167"/>
      <c r="P187" s="106"/>
      <c r="Q187" s="168"/>
      <c r="R187" s="168"/>
      <c r="S187" s="168"/>
      <c r="T187" s="161"/>
      <c r="U187" s="95"/>
      <c r="V187" s="157"/>
    </row>
    <row r="188" spans="15:22" ht="12.75">
      <c r="O188" s="186"/>
      <c r="P188" s="108"/>
      <c r="Q188" s="171"/>
      <c r="R188" s="171"/>
      <c r="S188" s="171"/>
      <c r="T188" s="171"/>
      <c r="U188" s="171"/>
      <c r="V188" s="176"/>
    </row>
    <row r="189" spans="15:22" ht="12.75">
      <c r="O189" s="167"/>
      <c r="P189" s="106"/>
      <c r="Q189" s="171"/>
      <c r="R189" s="168"/>
      <c r="S189" s="171"/>
      <c r="T189" s="171"/>
      <c r="U189" s="149"/>
      <c r="V189" s="174"/>
    </row>
    <row r="190" spans="15:22" ht="12.75">
      <c r="O190" s="189"/>
      <c r="P190" s="106"/>
      <c r="Q190" s="168"/>
      <c r="R190" s="168"/>
      <c r="S190" s="168"/>
      <c r="T190" s="168"/>
      <c r="U190" s="149"/>
      <c r="V190" s="174"/>
    </row>
    <row r="191" spans="15:22" ht="12.75">
      <c r="O191" s="189"/>
      <c r="P191" s="106"/>
      <c r="Q191" s="171"/>
      <c r="R191" s="168"/>
      <c r="S191" s="168"/>
      <c r="T191" s="168"/>
      <c r="U191" s="149"/>
      <c r="V191" s="174"/>
    </row>
    <row r="192" spans="15:22" ht="12.75">
      <c r="O192" s="186"/>
      <c r="P192" s="108"/>
      <c r="Q192" s="171"/>
      <c r="R192" s="171"/>
      <c r="S192" s="171"/>
      <c r="T192" s="171"/>
      <c r="U192" s="171"/>
      <c r="V192" s="176"/>
    </row>
    <row r="193" spans="15:22" ht="12.75">
      <c r="O193" s="189"/>
      <c r="P193" s="106"/>
      <c r="Q193" s="171"/>
      <c r="R193" s="168"/>
      <c r="S193" s="171"/>
      <c r="T193" s="171"/>
      <c r="U193" s="149"/>
      <c r="V193" s="174"/>
    </row>
    <row r="194" spans="15:22" ht="12.75">
      <c r="O194" s="189"/>
      <c r="P194" s="106"/>
      <c r="Q194" s="168"/>
      <c r="R194" s="168"/>
      <c r="S194" s="168"/>
      <c r="T194" s="190"/>
      <c r="U194" s="149"/>
      <c r="V194" s="174"/>
    </row>
    <row r="195" spans="15:22" ht="12.75">
      <c r="O195" s="186"/>
      <c r="P195" s="108"/>
      <c r="Q195" s="171"/>
      <c r="R195" s="171"/>
      <c r="S195" s="171"/>
      <c r="T195" s="171"/>
      <c r="U195" s="171"/>
      <c r="V195" s="176"/>
    </row>
    <row r="196" spans="15:22" ht="12.75">
      <c r="O196" s="189"/>
      <c r="P196" s="106"/>
      <c r="Q196" s="168"/>
      <c r="R196" s="168"/>
      <c r="S196" s="168"/>
      <c r="T196" s="149"/>
      <c r="U196" s="149"/>
      <c r="V196" s="173"/>
    </row>
    <row r="197" spans="15:22" ht="12.75">
      <c r="O197" s="186"/>
      <c r="P197" s="108"/>
      <c r="Q197" s="171"/>
      <c r="R197" s="171"/>
      <c r="S197" s="171"/>
      <c r="T197" s="171"/>
      <c r="U197" s="171"/>
      <c r="V197" s="199"/>
    </row>
    <row r="198" spans="15:22" ht="12.75">
      <c r="O198" s="189"/>
      <c r="P198" s="106"/>
      <c r="Q198" s="168"/>
      <c r="R198" s="168"/>
      <c r="S198" s="168"/>
      <c r="T198" s="149"/>
      <c r="U198" s="149"/>
      <c r="V198" s="173"/>
    </row>
    <row r="199" spans="15:22" ht="12.75">
      <c r="O199" s="186"/>
      <c r="P199" s="108"/>
      <c r="Q199" s="171"/>
      <c r="R199" s="171"/>
      <c r="S199" s="171"/>
      <c r="T199" s="171"/>
      <c r="U199" s="171"/>
      <c r="V199" s="199"/>
    </row>
    <row r="200" spans="15:22" ht="12.75">
      <c r="O200" s="167"/>
      <c r="P200" s="106"/>
      <c r="Q200" s="106"/>
      <c r="R200" s="168"/>
      <c r="S200" s="171"/>
      <c r="T200" s="171"/>
      <c r="U200" s="149"/>
      <c r="V200" s="174"/>
    </row>
    <row r="201" spans="15:22" ht="12.75">
      <c r="O201" s="189"/>
      <c r="P201" s="106"/>
      <c r="Q201" s="195"/>
      <c r="R201" s="168"/>
      <c r="S201" s="168"/>
      <c r="T201" s="168"/>
      <c r="U201" s="149"/>
      <c r="V201" s="174"/>
    </row>
    <row r="202" spans="15:22" ht="12.75">
      <c r="O202" s="189"/>
      <c r="P202" s="106"/>
      <c r="Q202" s="168"/>
      <c r="R202" s="168"/>
      <c r="S202" s="168"/>
      <c r="T202" s="168"/>
      <c r="U202" s="149"/>
      <c r="V202" s="174"/>
    </row>
    <row r="203" spans="15:22" ht="12.75">
      <c r="O203" s="186"/>
      <c r="P203" s="108"/>
      <c r="Q203" s="171"/>
      <c r="R203" s="185"/>
      <c r="S203" s="185"/>
      <c r="T203" s="171"/>
      <c r="U203" s="185"/>
      <c r="V203" s="176"/>
    </row>
    <row r="204" spans="15:22" ht="12.75">
      <c r="O204" s="186"/>
      <c r="P204" s="108"/>
      <c r="Q204" s="171"/>
      <c r="R204" s="185"/>
      <c r="S204" s="185"/>
      <c r="T204" s="171"/>
      <c r="U204" s="185"/>
      <c r="V204" s="176"/>
    </row>
    <row r="205" spans="15:22" ht="12.75">
      <c r="O205" s="186"/>
      <c r="P205" s="108"/>
      <c r="Q205" s="171"/>
      <c r="R205" s="185"/>
      <c r="S205" s="185"/>
      <c r="T205" s="171"/>
      <c r="U205" s="185"/>
      <c r="V205" s="176"/>
    </row>
    <row r="206" spans="15:22" ht="12.75">
      <c r="O206" s="186"/>
      <c r="P206" s="108"/>
      <c r="Q206" s="171"/>
      <c r="R206" s="185"/>
      <c r="S206" s="185"/>
      <c r="T206" s="171"/>
      <c r="U206" s="185"/>
      <c r="V206" s="176"/>
    </row>
    <row r="207" spans="15:22" ht="12.75">
      <c r="O207" s="167"/>
      <c r="P207" s="106"/>
      <c r="Q207" s="168"/>
      <c r="R207" s="168"/>
      <c r="S207" s="171"/>
      <c r="T207" s="149"/>
      <c r="U207" s="149"/>
      <c r="V207" s="174"/>
    </row>
    <row r="208" spans="15:22" ht="12.75">
      <c r="O208" s="189"/>
      <c r="P208" s="106"/>
      <c r="Q208" s="168"/>
      <c r="R208" s="168"/>
      <c r="S208" s="168"/>
      <c r="T208" s="149"/>
      <c r="U208" s="149"/>
      <c r="V208" s="174"/>
    </row>
    <row r="209" spans="15:22" ht="12.75">
      <c r="O209" s="189"/>
      <c r="P209" s="200"/>
      <c r="Q209" s="168"/>
      <c r="R209" s="168"/>
      <c r="S209" s="168"/>
      <c r="T209" s="149"/>
      <c r="U209" s="149"/>
      <c r="V209" s="174"/>
    </row>
    <row r="210" spans="15:22" ht="12.75">
      <c r="O210" s="186"/>
      <c r="P210" s="108"/>
      <c r="Q210" s="171"/>
      <c r="R210" s="171"/>
      <c r="S210" s="171"/>
      <c r="T210" s="185"/>
      <c r="U210" s="185"/>
      <c r="V210" s="176"/>
    </row>
  </sheetData>
  <sheetProtection/>
  <mergeCells count="4">
    <mergeCell ref="J11:K11"/>
    <mergeCell ref="O9:S9"/>
    <mergeCell ref="A5:K9"/>
    <mergeCell ref="H10:K1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4"/>
  <sheetViews>
    <sheetView tabSelected="1" zoomScale="90" zoomScaleNormal="90" zoomScalePageLayoutView="0" workbookViewId="0" topLeftCell="A13">
      <selection activeCell="B13" sqref="B1:B16384"/>
    </sheetView>
  </sheetViews>
  <sheetFormatPr defaultColWidth="9.140625" defaultRowHeight="12.75"/>
  <cols>
    <col min="1" max="1" width="17.28125" style="30" customWidth="1"/>
    <col min="2" max="2" width="61.00390625" style="30" customWidth="1"/>
    <col min="3" max="3" width="19.28125" style="30" customWidth="1"/>
    <col min="4" max="4" width="25.00390625" style="30" customWidth="1"/>
    <col min="5" max="5" width="39.28125" style="30" customWidth="1"/>
    <col min="6" max="6" width="54.28125" style="30" customWidth="1"/>
    <col min="7" max="7" width="8.421875" style="30" customWidth="1"/>
    <col min="8" max="8" width="7.8515625" style="30" customWidth="1"/>
    <col min="9" max="9" width="13.28125" style="30" customWidth="1"/>
    <col min="10" max="10" width="10.28125" style="30" customWidth="1"/>
    <col min="11" max="11" width="10.57421875" style="30" customWidth="1"/>
    <col min="12" max="12" width="13.28125" style="30" customWidth="1"/>
    <col min="13" max="13" width="12.421875" style="30" customWidth="1"/>
    <col min="14" max="14" width="13.7109375" style="30" customWidth="1"/>
    <col min="15" max="15" width="13.28125" style="30" customWidth="1"/>
    <col min="16" max="16" width="10.8515625" style="123" customWidth="1"/>
    <col min="17" max="17" width="17.421875" style="123" customWidth="1"/>
    <col min="18" max="18" width="17.28125" style="123" customWidth="1"/>
    <col min="19" max="19" width="20.7109375" style="123" customWidth="1"/>
    <col min="20" max="20" width="16.00390625" style="30" customWidth="1"/>
    <col min="21" max="21" width="15.28125" style="30" customWidth="1"/>
    <col min="22" max="23" width="9.140625" style="30" customWidth="1"/>
    <col min="24" max="24" width="13.8515625" style="30" customWidth="1"/>
    <col min="25" max="25" width="14.8515625" style="30" customWidth="1"/>
    <col min="26" max="16384" width="9.140625" style="30" customWidth="1"/>
  </cols>
  <sheetData>
    <row r="1" spans="5:6" ht="12.75">
      <c r="E1" s="4" t="s">
        <v>448</v>
      </c>
      <c r="F1" s="2"/>
    </row>
    <row r="2" spans="5:6" ht="12.75">
      <c r="E2" s="2" t="s">
        <v>308</v>
      </c>
      <c r="F2" s="2"/>
    </row>
    <row r="3" spans="5:6" ht="12.75">
      <c r="E3" s="2" t="s">
        <v>255</v>
      </c>
      <c r="F3" s="2"/>
    </row>
    <row r="4" spans="5:6" ht="12.75">
      <c r="E4" s="2" t="s">
        <v>203</v>
      </c>
      <c r="F4" s="2"/>
    </row>
    <row r="5" ht="12.75">
      <c r="E5" s="30" t="s">
        <v>475</v>
      </c>
    </row>
    <row r="8" spans="1:11" ht="12.75">
      <c r="A8" s="2"/>
      <c r="B8" s="2"/>
      <c r="C8" s="2"/>
      <c r="D8" s="2"/>
      <c r="E8" s="4" t="s">
        <v>279</v>
      </c>
      <c r="F8" s="2"/>
      <c r="G8" s="11"/>
      <c r="H8" s="11"/>
      <c r="I8" s="11"/>
      <c r="J8" s="11"/>
      <c r="K8" s="11"/>
    </row>
    <row r="9" spans="1:11" ht="12.75">
      <c r="A9" s="2"/>
      <c r="B9" s="2"/>
      <c r="C9" s="2"/>
      <c r="D9" s="2"/>
      <c r="E9" s="2" t="s">
        <v>308</v>
      </c>
      <c r="F9" s="2"/>
      <c r="G9" s="11"/>
      <c r="H9" s="11"/>
      <c r="I9" s="124"/>
      <c r="J9" s="11"/>
      <c r="K9" s="11"/>
    </row>
    <row r="10" spans="1:11" ht="12.75">
      <c r="A10" s="2"/>
      <c r="B10" s="2"/>
      <c r="C10" s="2"/>
      <c r="D10" s="2"/>
      <c r="E10" s="2" t="s">
        <v>255</v>
      </c>
      <c r="F10" s="2"/>
      <c r="G10" s="11"/>
      <c r="H10" s="11"/>
      <c r="I10" s="124"/>
      <c r="J10" s="11"/>
      <c r="K10" s="11"/>
    </row>
    <row r="11" spans="1:11" ht="12.75">
      <c r="A11" s="2"/>
      <c r="B11" s="2"/>
      <c r="C11" s="2"/>
      <c r="D11" s="2"/>
      <c r="E11" s="2" t="s">
        <v>203</v>
      </c>
      <c r="F11" s="2"/>
      <c r="G11" s="11"/>
      <c r="H11" s="11"/>
      <c r="I11" s="124"/>
      <c r="J11" s="11"/>
      <c r="K11" s="11"/>
    </row>
    <row r="12" spans="1:19" ht="12.75">
      <c r="A12" s="2"/>
      <c r="B12" s="2"/>
      <c r="C12" s="2"/>
      <c r="D12" s="2"/>
      <c r="E12" s="2" t="s">
        <v>447</v>
      </c>
      <c r="F12" s="2"/>
      <c r="G12" s="127"/>
      <c r="H12" s="127"/>
      <c r="I12" s="128"/>
      <c r="J12" s="129"/>
      <c r="K12" s="130"/>
      <c r="L12" s="130"/>
      <c r="M12" s="128"/>
      <c r="N12" s="129"/>
      <c r="O12" s="129"/>
      <c r="P12" s="129"/>
      <c r="Q12" s="129"/>
      <c r="R12" s="129"/>
      <c r="S12" s="129"/>
    </row>
    <row r="13" spans="1:19" ht="12.75">
      <c r="A13" s="2"/>
      <c r="B13" s="2"/>
      <c r="C13" s="2"/>
      <c r="D13" s="2"/>
      <c r="E13" s="2"/>
      <c r="F13" s="2"/>
      <c r="G13" s="133"/>
      <c r="H13" s="133"/>
      <c r="I13" s="128"/>
      <c r="J13" s="129"/>
      <c r="K13" s="130"/>
      <c r="L13" s="130"/>
      <c r="M13" s="128"/>
      <c r="N13" s="129"/>
      <c r="O13" s="129"/>
      <c r="P13" s="129"/>
      <c r="Q13" s="129"/>
      <c r="R13" s="129"/>
      <c r="S13" s="129"/>
    </row>
    <row r="14" spans="1:19" ht="18">
      <c r="A14" s="2"/>
      <c r="B14" s="4" t="s">
        <v>259</v>
      </c>
      <c r="C14" s="4"/>
      <c r="D14" s="2"/>
      <c r="E14" s="85"/>
      <c r="F14" s="6"/>
      <c r="G14" s="133"/>
      <c r="H14" s="133"/>
      <c r="I14" s="128"/>
      <c r="J14" s="129"/>
      <c r="K14" s="130"/>
      <c r="L14" s="130"/>
      <c r="M14" s="128"/>
      <c r="N14" s="129"/>
      <c r="O14" s="129"/>
      <c r="P14" s="129"/>
      <c r="Q14" s="129"/>
      <c r="R14" s="129"/>
      <c r="S14" s="129"/>
    </row>
    <row r="15" spans="1:19" ht="15" customHeight="1">
      <c r="A15" s="2"/>
      <c r="B15" s="19" t="s">
        <v>310</v>
      </c>
      <c r="C15" s="19"/>
      <c r="D15" s="6"/>
      <c r="E15" s="3"/>
      <c r="F15" s="6"/>
      <c r="G15" s="127"/>
      <c r="H15" s="127"/>
      <c r="I15" s="130"/>
      <c r="J15" s="129"/>
      <c r="K15" s="130"/>
      <c r="L15" s="130"/>
      <c r="M15" s="130"/>
      <c r="N15" s="129"/>
      <c r="O15" s="129"/>
      <c r="P15" s="129"/>
      <c r="Q15" s="129"/>
      <c r="R15" s="129"/>
      <c r="S15" s="129"/>
    </row>
    <row r="16" spans="1:19" ht="21" customHeight="1">
      <c r="A16" s="2"/>
      <c r="B16" s="19" t="s">
        <v>260</v>
      </c>
      <c r="C16" s="19"/>
      <c r="D16" s="6"/>
      <c r="E16" s="3"/>
      <c r="F16" s="6"/>
      <c r="G16" s="93"/>
      <c r="H16" s="124"/>
      <c r="I16" s="129"/>
      <c r="J16" s="130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17.25" customHeight="1">
      <c r="A17" s="2"/>
      <c r="B17" s="19" t="s">
        <v>261</v>
      </c>
      <c r="C17" s="78"/>
      <c r="D17" s="6"/>
      <c r="E17" s="85"/>
      <c r="F17" s="5"/>
      <c r="G17" s="235"/>
      <c r="H17" s="236"/>
      <c r="I17" s="236"/>
      <c r="J17" s="236"/>
      <c r="K17" s="235"/>
      <c r="N17" s="129"/>
      <c r="P17" s="129"/>
      <c r="Q17" s="129"/>
      <c r="R17" s="129"/>
      <c r="S17" s="129"/>
    </row>
    <row r="18" spans="1:22" ht="18" customHeight="1">
      <c r="A18" s="2"/>
      <c r="B18" s="86" t="s">
        <v>434</v>
      </c>
      <c r="C18" s="78"/>
      <c r="D18" s="6"/>
      <c r="E18" s="85"/>
      <c r="F18" s="5"/>
      <c r="G18" s="110"/>
      <c r="H18" s="110"/>
      <c r="I18" s="110"/>
      <c r="J18" s="110"/>
      <c r="K18" s="110"/>
      <c r="N18" s="24"/>
      <c r="O18" s="167"/>
      <c r="P18" s="168"/>
      <c r="Q18" s="169"/>
      <c r="R18" s="170"/>
      <c r="S18" s="170"/>
      <c r="T18" s="170"/>
      <c r="U18" s="171"/>
      <c r="V18" s="172"/>
    </row>
    <row r="19" spans="1:22" ht="9" customHeight="1">
      <c r="A19" s="2"/>
      <c r="B19" s="2"/>
      <c r="C19" s="86"/>
      <c r="D19" s="5"/>
      <c r="E19" s="2"/>
      <c r="F19" s="2"/>
      <c r="G19" s="110"/>
      <c r="H19" s="110"/>
      <c r="I19" s="110"/>
      <c r="J19" s="110"/>
      <c r="K19" s="110"/>
      <c r="N19" s="24"/>
      <c r="O19" s="167"/>
      <c r="P19" s="106"/>
      <c r="Q19" s="171"/>
      <c r="R19" s="168"/>
      <c r="S19" s="168"/>
      <c r="T19" s="168"/>
      <c r="U19" s="149"/>
      <c r="V19" s="173"/>
    </row>
    <row r="20" spans="1:22" ht="12.75" customHeight="1">
      <c r="A20" s="2"/>
      <c r="B20" s="86"/>
      <c r="C20" s="86"/>
      <c r="D20" s="5"/>
      <c r="E20" s="2"/>
      <c r="F20" s="87" t="s">
        <v>145</v>
      </c>
      <c r="G20" s="107"/>
      <c r="H20" s="110"/>
      <c r="I20" s="174"/>
      <c r="J20" s="174"/>
      <c r="K20" s="174"/>
      <c r="N20" s="31"/>
      <c r="O20" s="167"/>
      <c r="P20" s="106"/>
      <c r="Q20" s="168"/>
      <c r="R20" s="168"/>
      <c r="S20" s="168"/>
      <c r="T20" s="168"/>
      <c r="U20" s="149"/>
      <c r="V20" s="174"/>
    </row>
    <row r="21" spans="1:22" ht="24.75" customHeight="1">
      <c r="A21" s="213" t="s">
        <v>9</v>
      </c>
      <c r="B21" s="214" t="s">
        <v>19</v>
      </c>
      <c r="C21" s="214" t="s">
        <v>27</v>
      </c>
      <c r="D21" s="214" t="s">
        <v>24</v>
      </c>
      <c r="E21" s="214" t="s">
        <v>146</v>
      </c>
      <c r="F21" s="215" t="s">
        <v>144</v>
      </c>
      <c r="G21" s="107"/>
      <c r="H21" s="110"/>
      <c r="I21" s="174"/>
      <c r="J21" s="174"/>
      <c r="K21" s="174"/>
      <c r="N21" s="31"/>
      <c r="O21" s="175"/>
      <c r="P21" s="106"/>
      <c r="Q21" s="168"/>
      <c r="R21" s="168"/>
      <c r="S21" s="168"/>
      <c r="T21" s="168"/>
      <c r="U21" s="149"/>
      <c r="V21" s="174"/>
    </row>
    <row r="22" spans="1:22" ht="21" customHeight="1">
      <c r="A22" s="216" t="s">
        <v>10</v>
      </c>
      <c r="B22" s="63" t="s">
        <v>43</v>
      </c>
      <c r="C22" s="218" t="s">
        <v>86</v>
      </c>
      <c r="D22" s="242"/>
      <c r="E22" s="214"/>
      <c r="F22" s="217">
        <f>F23+F26+F37+F45+F49+F52</f>
        <v>30044.2</v>
      </c>
      <c r="G22" s="109"/>
      <c r="H22" s="237"/>
      <c r="I22" s="176"/>
      <c r="J22" s="176"/>
      <c r="K22" s="176"/>
      <c r="N22" s="140"/>
      <c r="O22" s="175"/>
      <c r="P22" s="108"/>
      <c r="Q22" s="171"/>
      <c r="R22" s="171"/>
      <c r="S22" s="171"/>
      <c r="T22" s="168"/>
      <c r="U22" s="171"/>
      <c r="V22" s="176"/>
    </row>
    <row r="23" spans="1:22" ht="42" customHeight="1">
      <c r="A23" s="216" t="s">
        <v>22</v>
      </c>
      <c r="B23" s="63" t="s">
        <v>65</v>
      </c>
      <c r="C23" s="218" t="s">
        <v>85</v>
      </c>
      <c r="D23" s="243"/>
      <c r="E23" s="215"/>
      <c r="F23" s="47">
        <f>F24</f>
        <v>1275.7</v>
      </c>
      <c r="G23" s="107"/>
      <c r="H23" s="110"/>
      <c r="I23" s="174"/>
      <c r="J23" s="174"/>
      <c r="K23" s="174"/>
      <c r="N23" s="31"/>
      <c r="O23" s="175"/>
      <c r="P23" s="108"/>
      <c r="Q23" s="171"/>
      <c r="R23" s="171"/>
      <c r="S23" s="171"/>
      <c r="T23" s="171"/>
      <c r="U23" s="171"/>
      <c r="V23" s="176"/>
    </row>
    <row r="24" spans="1:22" ht="27" customHeight="1">
      <c r="A24" s="216" t="s">
        <v>20</v>
      </c>
      <c r="B24" s="63" t="s">
        <v>52</v>
      </c>
      <c r="C24" s="218" t="s">
        <v>51</v>
      </c>
      <c r="D24" s="244" t="s">
        <v>191</v>
      </c>
      <c r="E24" s="215"/>
      <c r="F24" s="47">
        <f>F25</f>
        <v>1275.7</v>
      </c>
      <c r="G24" s="107"/>
      <c r="H24" s="110"/>
      <c r="I24" s="174"/>
      <c r="J24" s="174"/>
      <c r="K24" s="174"/>
      <c r="N24" s="31"/>
      <c r="O24" s="175"/>
      <c r="P24" s="108"/>
      <c r="Q24" s="171"/>
      <c r="R24" s="171"/>
      <c r="S24" s="171"/>
      <c r="T24" s="171"/>
      <c r="U24" s="171"/>
      <c r="V24" s="176"/>
    </row>
    <row r="25" spans="1:22" ht="62.25" customHeight="1">
      <c r="A25" s="219" t="s">
        <v>83</v>
      </c>
      <c r="B25" s="220" t="s">
        <v>101</v>
      </c>
      <c r="C25" s="221" t="s">
        <v>51</v>
      </c>
      <c r="D25" s="245" t="s">
        <v>191</v>
      </c>
      <c r="E25" s="214">
        <v>100</v>
      </c>
      <c r="F25" s="45">
        <v>1275.7</v>
      </c>
      <c r="G25" s="109"/>
      <c r="H25" s="237"/>
      <c r="I25" s="176"/>
      <c r="J25" s="238"/>
      <c r="K25" s="176"/>
      <c r="N25" s="32"/>
      <c r="O25" s="167"/>
      <c r="P25" s="106"/>
      <c r="Q25" s="168"/>
      <c r="R25" s="168"/>
      <c r="S25" s="168"/>
      <c r="T25" s="168"/>
      <c r="U25" s="149"/>
      <c r="V25" s="174"/>
    </row>
    <row r="26" spans="1:22" ht="54" customHeight="1">
      <c r="A26" s="216" t="s">
        <v>23</v>
      </c>
      <c r="B26" s="63" t="s">
        <v>74</v>
      </c>
      <c r="C26" s="218" t="s">
        <v>87</v>
      </c>
      <c r="D26" s="244"/>
      <c r="E26" s="215"/>
      <c r="F26" s="47">
        <f>F27+F29+F31+F35</f>
        <v>5109.2</v>
      </c>
      <c r="G26" s="107"/>
      <c r="H26" s="107"/>
      <c r="I26" s="174"/>
      <c r="J26" s="174"/>
      <c r="K26" s="174"/>
      <c r="N26" s="31"/>
      <c r="O26" s="167"/>
      <c r="P26" s="106"/>
      <c r="Q26" s="168"/>
      <c r="R26" s="168"/>
      <c r="S26" s="168"/>
      <c r="T26" s="168"/>
      <c r="U26" s="149"/>
      <c r="V26" s="174"/>
    </row>
    <row r="27" spans="1:22" ht="38.25" customHeight="1">
      <c r="A27" s="216" t="s">
        <v>25</v>
      </c>
      <c r="B27" s="63" t="s">
        <v>154</v>
      </c>
      <c r="C27" s="218" t="s">
        <v>38</v>
      </c>
      <c r="D27" s="244" t="s">
        <v>192</v>
      </c>
      <c r="E27" s="222"/>
      <c r="F27" s="47">
        <f>F28</f>
        <v>1074.4</v>
      </c>
      <c r="G27" s="109"/>
      <c r="H27" s="237"/>
      <c r="I27" s="176"/>
      <c r="J27" s="237"/>
      <c r="K27" s="176"/>
      <c r="N27" s="32"/>
      <c r="O27" s="175"/>
      <c r="P27" s="108"/>
      <c r="Q27" s="171"/>
      <c r="R27" s="171"/>
      <c r="S27" s="171"/>
      <c r="T27" s="168"/>
      <c r="U27" s="171"/>
      <c r="V27" s="176"/>
    </row>
    <row r="28" spans="1:22" ht="71.25" customHeight="1">
      <c r="A28" s="219" t="s">
        <v>316</v>
      </c>
      <c r="B28" s="220" t="s">
        <v>101</v>
      </c>
      <c r="C28" s="221" t="s">
        <v>38</v>
      </c>
      <c r="D28" s="245" t="s">
        <v>192</v>
      </c>
      <c r="E28" s="223">
        <v>100</v>
      </c>
      <c r="F28" s="45">
        <v>1074.4</v>
      </c>
      <c r="G28" s="107"/>
      <c r="H28" s="110"/>
      <c r="I28" s="174"/>
      <c r="J28" s="174"/>
      <c r="K28" s="174"/>
      <c r="N28" s="31"/>
      <c r="O28" s="175"/>
      <c r="P28" s="108"/>
      <c r="Q28" s="171"/>
      <c r="R28" s="171"/>
      <c r="S28" s="171"/>
      <c r="T28" s="171"/>
      <c r="U28" s="171"/>
      <c r="V28" s="176"/>
    </row>
    <row r="29" spans="1:22" ht="60" customHeight="1">
      <c r="A29" s="216" t="s">
        <v>26</v>
      </c>
      <c r="B29" s="63" t="s">
        <v>63</v>
      </c>
      <c r="C29" s="218" t="s">
        <v>38</v>
      </c>
      <c r="D29" s="244" t="s">
        <v>193</v>
      </c>
      <c r="E29" s="215"/>
      <c r="F29" s="47">
        <f>F30</f>
        <v>130.1</v>
      </c>
      <c r="G29" s="109"/>
      <c r="H29" s="237"/>
      <c r="I29" s="176"/>
      <c r="J29" s="239"/>
      <c r="K29" s="176"/>
      <c r="N29" s="32"/>
      <c r="O29" s="175"/>
      <c r="P29" s="108"/>
      <c r="Q29" s="171"/>
      <c r="R29" s="171"/>
      <c r="S29" s="171"/>
      <c r="T29" s="171"/>
      <c r="U29" s="171"/>
      <c r="V29" s="176"/>
    </row>
    <row r="30" spans="1:22" ht="60">
      <c r="A30" s="219" t="s">
        <v>156</v>
      </c>
      <c r="B30" s="220" t="s">
        <v>101</v>
      </c>
      <c r="C30" s="221" t="s">
        <v>38</v>
      </c>
      <c r="D30" s="245" t="s">
        <v>193</v>
      </c>
      <c r="E30" s="223">
        <v>100</v>
      </c>
      <c r="F30" s="45">
        <v>130.1</v>
      </c>
      <c r="G30" s="109"/>
      <c r="H30" s="237"/>
      <c r="I30" s="176"/>
      <c r="J30" s="239"/>
      <c r="K30" s="176"/>
      <c r="N30" s="32"/>
      <c r="O30" s="175"/>
      <c r="P30" s="108"/>
      <c r="Q30" s="171"/>
      <c r="R30" s="171"/>
      <c r="S30" s="171"/>
      <c r="T30" s="171"/>
      <c r="U30" s="171"/>
      <c r="V30" s="176"/>
    </row>
    <row r="31" spans="1:22" ht="36">
      <c r="A31" s="216" t="s">
        <v>183</v>
      </c>
      <c r="B31" s="63" t="s">
        <v>75</v>
      </c>
      <c r="C31" s="218" t="s">
        <v>38</v>
      </c>
      <c r="D31" s="244" t="s">
        <v>194</v>
      </c>
      <c r="E31" s="215"/>
      <c r="F31" s="47">
        <f>SUM(F32:F34)</f>
        <v>3820.7</v>
      </c>
      <c r="G31" s="109"/>
      <c r="H31" s="237"/>
      <c r="I31" s="176"/>
      <c r="J31" s="239"/>
      <c r="K31" s="176"/>
      <c r="N31" s="32"/>
      <c r="O31" s="167"/>
      <c r="P31" s="106"/>
      <c r="Q31" s="171"/>
      <c r="R31" s="168"/>
      <c r="S31" s="168"/>
      <c r="T31" s="168"/>
      <c r="U31" s="149"/>
      <c r="V31" s="174"/>
    </row>
    <row r="32" spans="1:22" ht="60" customHeight="1">
      <c r="A32" s="219" t="s">
        <v>183</v>
      </c>
      <c r="B32" s="220" t="s">
        <v>101</v>
      </c>
      <c r="C32" s="221" t="s">
        <v>38</v>
      </c>
      <c r="D32" s="245" t="s">
        <v>194</v>
      </c>
      <c r="E32" s="214">
        <v>100</v>
      </c>
      <c r="F32" s="7">
        <f>3158+1.5</f>
        <v>3159.5</v>
      </c>
      <c r="G32" s="107"/>
      <c r="H32" s="110"/>
      <c r="I32" s="174"/>
      <c r="J32" s="174"/>
      <c r="K32" s="174"/>
      <c r="N32" s="31"/>
      <c r="O32" s="175"/>
      <c r="P32" s="108"/>
      <c r="Q32" s="171"/>
      <c r="R32" s="171"/>
      <c r="S32" s="171"/>
      <c r="T32" s="171"/>
      <c r="U32" s="171"/>
      <c r="V32" s="176"/>
    </row>
    <row r="33" spans="1:22" ht="24">
      <c r="A33" s="219" t="s">
        <v>184</v>
      </c>
      <c r="B33" s="220" t="s">
        <v>280</v>
      </c>
      <c r="C33" s="221" t="s">
        <v>38</v>
      </c>
      <c r="D33" s="245" t="s">
        <v>194</v>
      </c>
      <c r="E33" s="214">
        <v>200</v>
      </c>
      <c r="F33" s="7">
        <f>683.2-34</f>
        <v>649.2</v>
      </c>
      <c r="G33" s="109"/>
      <c r="H33" s="237"/>
      <c r="I33" s="176"/>
      <c r="J33" s="237"/>
      <c r="K33" s="176"/>
      <c r="N33" s="142"/>
      <c r="O33" s="175"/>
      <c r="P33" s="108"/>
      <c r="Q33" s="171"/>
      <c r="R33" s="171"/>
      <c r="S33" s="171"/>
      <c r="T33" s="171"/>
      <c r="U33" s="171"/>
      <c r="V33" s="176"/>
    </row>
    <row r="34" spans="1:22" ht="12.75">
      <c r="A34" s="219" t="s">
        <v>185</v>
      </c>
      <c r="B34" s="220" t="s">
        <v>100</v>
      </c>
      <c r="C34" s="221" t="s">
        <v>38</v>
      </c>
      <c r="D34" s="245" t="s">
        <v>194</v>
      </c>
      <c r="E34" s="214">
        <v>800</v>
      </c>
      <c r="F34" s="7">
        <v>12</v>
      </c>
      <c r="G34" s="107"/>
      <c r="H34" s="107"/>
      <c r="I34" s="110"/>
      <c r="J34" s="110"/>
      <c r="K34" s="110"/>
      <c r="N34" s="24"/>
      <c r="O34" s="167"/>
      <c r="P34" s="106"/>
      <c r="Q34" s="171"/>
      <c r="R34" s="168"/>
      <c r="S34" s="168"/>
      <c r="T34" s="168"/>
      <c r="U34" s="149"/>
      <c r="V34" s="174"/>
    </row>
    <row r="35" spans="1:22" ht="58.5" customHeight="1">
      <c r="A35" s="216" t="s">
        <v>186</v>
      </c>
      <c r="B35" s="63" t="s">
        <v>188</v>
      </c>
      <c r="C35" s="218" t="s">
        <v>38</v>
      </c>
      <c r="D35" s="246" t="s">
        <v>198</v>
      </c>
      <c r="E35" s="224"/>
      <c r="F35" s="47">
        <f>F36</f>
        <v>84</v>
      </c>
      <c r="G35" s="107"/>
      <c r="H35" s="107"/>
      <c r="I35" s="174"/>
      <c r="J35" s="174"/>
      <c r="K35" s="174"/>
      <c r="N35" s="31"/>
      <c r="O35" s="175"/>
      <c r="P35" s="108"/>
      <c r="Q35" s="171"/>
      <c r="R35" s="171"/>
      <c r="S35" s="171"/>
      <c r="T35" s="168"/>
      <c r="U35" s="171"/>
      <c r="V35" s="174"/>
    </row>
    <row r="36" spans="1:22" ht="12.75">
      <c r="A36" s="219" t="s">
        <v>187</v>
      </c>
      <c r="B36" s="225" t="s">
        <v>100</v>
      </c>
      <c r="C36" s="221" t="s">
        <v>38</v>
      </c>
      <c r="D36" s="247" t="s">
        <v>198</v>
      </c>
      <c r="E36" s="224">
        <v>800</v>
      </c>
      <c r="F36" s="45">
        <v>84</v>
      </c>
      <c r="G36" s="107"/>
      <c r="H36" s="107"/>
      <c r="I36" s="110"/>
      <c r="J36" s="110"/>
      <c r="K36" s="110"/>
      <c r="N36" s="24"/>
      <c r="O36" s="175"/>
      <c r="P36" s="108"/>
      <c r="Q36" s="171"/>
      <c r="R36" s="171"/>
      <c r="S36" s="171"/>
      <c r="T36" s="171"/>
      <c r="U36" s="171"/>
      <c r="V36" s="176"/>
    </row>
    <row r="37" spans="1:22" ht="48">
      <c r="A37" s="216" t="s">
        <v>45</v>
      </c>
      <c r="B37" s="63" t="s">
        <v>64</v>
      </c>
      <c r="C37" s="218" t="s">
        <v>88</v>
      </c>
      <c r="D37" s="244"/>
      <c r="E37" s="215"/>
      <c r="F37" s="217">
        <f>F38+F42</f>
        <v>20426.5</v>
      </c>
      <c r="G37" s="28"/>
      <c r="H37" s="110"/>
      <c r="I37" s="174"/>
      <c r="J37" s="174"/>
      <c r="K37" s="174"/>
      <c r="N37" s="31"/>
      <c r="O37" s="175"/>
      <c r="P37" s="108"/>
      <c r="Q37" s="171"/>
      <c r="R37" s="171"/>
      <c r="S37" s="171"/>
      <c r="T37" s="171"/>
      <c r="U37" s="171"/>
      <c r="V37" s="176"/>
    </row>
    <row r="38" spans="1:22" ht="36">
      <c r="A38" s="216" t="s">
        <v>236</v>
      </c>
      <c r="B38" s="63" t="s">
        <v>210</v>
      </c>
      <c r="C38" s="218" t="s">
        <v>44</v>
      </c>
      <c r="D38" s="244" t="s">
        <v>199</v>
      </c>
      <c r="E38" s="215"/>
      <c r="F38" s="47">
        <f>F39+F40+F41</f>
        <v>18811.2</v>
      </c>
      <c r="G38" s="29"/>
      <c r="H38" s="237"/>
      <c r="I38" s="176"/>
      <c r="J38" s="238"/>
      <c r="K38" s="176"/>
      <c r="N38" s="32"/>
      <c r="O38" s="175"/>
      <c r="P38" s="108"/>
      <c r="Q38" s="171"/>
      <c r="R38" s="171"/>
      <c r="S38" s="171"/>
      <c r="T38" s="171"/>
      <c r="U38" s="171"/>
      <c r="V38" s="176"/>
    </row>
    <row r="39" spans="1:22" ht="68.25" customHeight="1">
      <c r="A39" s="219" t="s">
        <v>237</v>
      </c>
      <c r="B39" s="220" t="s">
        <v>128</v>
      </c>
      <c r="C39" s="221" t="s">
        <v>44</v>
      </c>
      <c r="D39" s="245" t="s">
        <v>199</v>
      </c>
      <c r="E39" s="214">
        <v>100</v>
      </c>
      <c r="F39" s="45">
        <v>13900.4</v>
      </c>
      <c r="G39" s="29"/>
      <c r="H39" s="237"/>
      <c r="I39" s="176"/>
      <c r="J39" s="176"/>
      <c r="K39" s="176"/>
      <c r="N39" s="31"/>
      <c r="O39" s="175"/>
      <c r="P39" s="108"/>
      <c r="Q39" s="171"/>
      <c r="R39" s="171"/>
      <c r="S39" s="171"/>
      <c r="T39" s="168"/>
      <c r="U39" s="171"/>
      <c r="V39" s="174"/>
    </row>
    <row r="40" spans="1:22" ht="24">
      <c r="A40" s="219" t="s">
        <v>331</v>
      </c>
      <c r="B40" s="220" t="s">
        <v>281</v>
      </c>
      <c r="C40" s="221" t="s">
        <v>44</v>
      </c>
      <c r="D40" s="245" t="s">
        <v>199</v>
      </c>
      <c r="E40" s="214">
        <v>200</v>
      </c>
      <c r="F40" s="45">
        <v>4871.8</v>
      </c>
      <c r="G40" s="110"/>
      <c r="H40" s="110"/>
      <c r="I40" s="110"/>
      <c r="J40" s="110"/>
      <c r="K40" s="176"/>
      <c r="L40" s="123"/>
      <c r="M40" s="123"/>
      <c r="N40" s="32"/>
      <c r="O40" s="175"/>
      <c r="P40" s="108"/>
      <c r="Q40" s="171"/>
      <c r="R40" s="171"/>
      <c r="S40" s="171"/>
      <c r="T40" s="171"/>
      <c r="U40" s="171"/>
      <c r="V40" s="176"/>
    </row>
    <row r="41" spans="1:22" ht="12.75">
      <c r="A41" s="219" t="s">
        <v>435</v>
      </c>
      <c r="B41" s="220" t="s">
        <v>100</v>
      </c>
      <c r="C41" s="221" t="s">
        <v>44</v>
      </c>
      <c r="D41" s="245" t="s">
        <v>199</v>
      </c>
      <c r="E41" s="214">
        <v>800</v>
      </c>
      <c r="F41" s="45">
        <v>39</v>
      </c>
      <c r="G41" s="107"/>
      <c r="H41" s="107"/>
      <c r="I41" s="107"/>
      <c r="J41" s="238"/>
      <c r="K41" s="176"/>
      <c r="L41" s="143"/>
      <c r="N41" s="32"/>
      <c r="O41" s="175"/>
      <c r="P41" s="108"/>
      <c r="Q41" s="171"/>
      <c r="R41" s="171"/>
      <c r="S41" s="171"/>
      <c r="T41" s="171"/>
      <c r="U41" s="171"/>
      <c r="V41" s="176"/>
    </row>
    <row r="42" spans="1:22" ht="60">
      <c r="A42" s="216" t="s">
        <v>47</v>
      </c>
      <c r="B42" s="63" t="s">
        <v>211</v>
      </c>
      <c r="C42" s="218" t="s">
        <v>44</v>
      </c>
      <c r="D42" s="244" t="s">
        <v>212</v>
      </c>
      <c r="E42" s="227"/>
      <c r="F42" s="217">
        <f>F43+F44</f>
        <v>1615.3</v>
      </c>
      <c r="G42" s="110"/>
      <c r="H42" s="110"/>
      <c r="I42" s="176"/>
      <c r="J42" s="238"/>
      <c r="K42" s="176"/>
      <c r="L42" s="144"/>
      <c r="O42" s="175"/>
      <c r="P42" s="108"/>
      <c r="Q42" s="171"/>
      <c r="R42" s="171"/>
      <c r="S42" s="171"/>
      <c r="T42" s="171"/>
      <c r="U42" s="171"/>
      <c r="V42" s="176"/>
    </row>
    <row r="43" spans="1:22" ht="69" customHeight="1">
      <c r="A43" s="219" t="s">
        <v>50</v>
      </c>
      <c r="B43" s="220" t="s">
        <v>128</v>
      </c>
      <c r="C43" s="221" t="s">
        <v>44</v>
      </c>
      <c r="D43" s="245" t="s">
        <v>212</v>
      </c>
      <c r="E43" s="25">
        <v>100</v>
      </c>
      <c r="F43" s="45">
        <v>1483.7</v>
      </c>
      <c r="G43" s="107"/>
      <c r="H43" s="107"/>
      <c r="I43" s="107"/>
      <c r="J43" s="174"/>
      <c r="K43" s="174"/>
      <c r="N43" s="31"/>
      <c r="O43" s="175"/>
      <c r="P43" s="108"/>
      <c r="Q43" s="171"/>
      <c r="R43" s="171"/>
      <c r="S43" s="171"/>
      <c r="T43" s="171"/>
      <c r="U43" s="171"/>
      <c r="V43" s="176"/>
    </row>
    <row r="44" spans="1:22" ht="24">
      <c r="A44" s="219" t="s">
        <v>6</v>
      </c>
      <c r="B44" s="220" t="s">
        <v>281</v>
      </c>
      <c r="C44" s="221" t="s">
        <v>44</v>
      </c>
      <c r="D44" s="245" t="s">
        <v>212</v>
      </c>
      <c r="E44" s="25">
        <v>200</v>
      </c>
      <c r="F44" s="45">
        <v>131.6</v>
      </c>
      <c r="G44" s="109"/>
      <c r="H44" s="237"/>
      <c r="I44" s="176"/>
      <c r="J44" s="237"/>
      <c r="K44" s="176"/>
      <c r="N44" s="32"/>
      <c r="O44" s="175"/>
      <c r="P44" s="108"/>
      <c r="Q44" s="171"/>
      <c r="R44" s="171"/>
      <c r="S44" s="171"/>
      <c r="T44" s="171"/>
      <c r="U44" s="171"/>
      <c r="V44" s="176"/>
    </row>
    <row r="45" spans="1:22" ht="24">
      <c r="A45" s="216" t="s">
        <v>69</v>
      </c>
      <c r="B45" s="46" t="s">
        <v>336</v>
      </c>
      <c r="C45" s="8" t="s">
        <v>91</v>
      </c>
      <c r="D45" s="248"/>
      <c r="E45" s="8"/>
      <c r="F45" s="202">
        <f>F46</f>
        <v>3050</v>
      </c>
      <c r="G45" s="109"/>
      <c r="H45" s="237"/>
      <c r="I45" s="237"/>
      <c r="J45" s="237"/>
      <c r="K45" s="176"/>
      <c r="N45" s="32"/>
      <c r="O45" s="175"/>
      <c r="P45" s="108"/>
      <c r="Q45" s="171"/>
      <c r="R45" s="171"/>
      <c r="S45" s="171"/>
      <c r="T45" s="171"/>
      <c r="U45" s="171"/>
      <c r="V45" s="176"/>
    </row>
    <row r="46" spans="1:22" ht="24">
      <c r="A46" s="216" t="s">
        <v>70</v>
      </c>
      <c r="B46" s="46" t="s">
        <v>338</v>
      </c>
      <c r="C46" s="8" t="s">
        <v>337</v>
      </c>
      <c r="D46" s="248" t="s">
        <v>339</v>
      </c>
      <c r="E46" s="10"/>
      <c r="F46" s="202">
        <f>F47+F48</f>
        <v>3050</v>
      </c>
      <c r="G46" s="109"/>
      <c r="H46" s="237"/>
      <c r="I46" s="176"/>
      <c r="J46" s="237"/>
      <c r="K46" s="176"/>
      <c r="N46" s="32"/>
      <c r="O46" s="175"/>
      <c r="P46" s="108"/>
      <c r="Q46" s="171"/>
      <c r="R46" s="171"/>
      <c r="S46" s="171"/>
      <c r="T46" s="171"/>
      <c r="U46" s="171"/>
      <c r="V46" s="176"/>
    </row>
    <row r="47" spans="1:22" ht="60">
      <c r="A47" s="219" t="s">
        <v>238</v>
      </c>
      <c r="B47" s="48" t="s">
        <v>101</v>
      </c>
      <c r="C47" s="10" t="s">
        <v>337</v>
      </c>
      <c r="D47" s="249" t="s">
        <v>339</v>
      </c>
      <c r="E47" s="10" t="s">
        <v>96</v>
      </c>
      <c r="F47" s="7">
        <v>2000</v>
      </c>
      <c r="G47" s="107"/>
      <c r="H47" s="107"/>
      <c r="I47" s="174"/>
      <c r="J47" s="110"/>
      <c r="K47" s="174"/>
      <c r="N47" s="32"/>
      <c r="O47" s="175"/>
      <c r="P47" s="108"/>
      <c r="Q47" s="171"/>
      <c r="R47" s="171"/>
      <c r="S47" s="171"/>
      <c r="T47" s="171"/>
      <c r="U47" s="171"/>
      <c r="V47" s="176"/>
    </row>
    <row r="48" spans="1:22" ht="24">
      <c r="A48" s="219" t="s">
        <v>436</v>
      </c>
      <c r="B48" s="48" t="s">
        <v>105</v>
      </c>
      <c r="C48" s="10" t="s">
        <v>337</v>
      </c>
      <c r="D48" s="249" t="s">
        <v>339</v>
      </c>
      <c r="E48" s="10" t="s">
        <v>97</v>
      </c>
      <c r="F48" s="7">
        <v>1050</v>
      </c>
      <c r="G48" s="109"/>
      <c r="H48" s="237"/>
      <c r="I48" s="176"/>
      <c r="J48" s="176"/>
      <c r="K48" s="176"/>
      <c r="N48" s="31"/>
      <c r="O48" s="175"/>
      <c r="P48" s="108"/>
      <c r="Q48" s="171"/>
      <c r="R48" s="171"/>
      <c r="S48" s="171"/>
      <c r="T48" s="171"/>
      <c r="U48" s="171"/>
      <c r="V48" s="176"/>
    </row>
    <row r="49" spans="1:22" ht="12.75">
      <c r="A49" s="216" t="s">
        <v>55</v>
      </c>
      <c r="B49" s="63" t="s">
        <v>103</v>
      </c>
      <c r="C49" s="218" t="s">
        <v>95</v>
      </c>
      <c r="D49" s="244"/>
      <c r="E49" s="215"/>
      <c r="F49" s="47">
        <v>70</v>
      </c>
      <c r="G49" s="110"/>
      <c r="H49" s="110"/>
      <c r="I49" s="174"/>
      <c r="J49" s="174"/>
      <c r="K49" s="174"/>
      <c r="N49" s="31"/>
      <c r="O49" s="175"/>
      <c r="P49" s="108"/>
      <c r="Q49" s="171"/>
      <c r="R49" s="171"/>
      <c r="S49" s="171"/>
      <c r="T49" s="171"/>
      <c r="U49" s="177"/>
      <c r="V49" s="178"/>
    </row>
    <row r="50" spans="1:22" ht="12.75">
      <c r="A50" s="216" t="s">
        <v>437</v>
      </c>
      <c r="B50" s="63" t="s">
        <v>213</v>
      </c>
      <c r="C50" s="218" t="s">
        <v>104</v>
      </c>
      <c r="D50" s="244">
        <v>700000060</v>
      </c>
      <c r="E50" s="214"/>
      <c r="F50" s="47">
        <v>70</v>
      </c>
      <c r="G50" s="109"/>
      <c r="H50" s="237"/>
      <c r="I50" s="176"/>
      <c r="J50" s="237"/>
      <c r="K50" s="176"/>
      <c r="N50" s="32"/>
      <c r="O50" s="175"/>
      <c r="P50" s="108"/>
      <c r="Q50" s="171"/>
      <c r="R50" s="171"/>
      <c r="S50" s="171"/>
      <c r="T50" s="171"/>
      <c r="U50" s="177"/>
      <c r="V50" s="178"/>
    </row>
    <row r="51" spans="1:22" ht="12.75">
      <c r="A51" s="219" t="s">
        <v>239</v>
      </c>
      <c r="B51" s="220" t="s">
        <v>100</v>
      </c>
      <c r="C51" s="221" t="s">
        <v>104</v>
      </c>
      <c r="D51" s="245">
        <v>700000060</v>
      </c>
      <c r="E51" s="214">
        <v>800</v>
      </c>
      <c r="F51" s="45">
        <v>70</v>
      </c>
      <c r="G51" s="197"/>
      <c r="H51" s="237"/>
      <c r="I51" s="237"/>
      <c r="J51" s="237"/>
      <c r="K51" s="176"/>
      <c r="N51" s="24"/>
      <c r="O51" s="175"/>
      <c r="P51" s="108"/>
      <c r="Q51" s="171"/>
      <c r="R51" s="171"/>
      <c r="S51" s="171"/>
      <c r="T51" s="168"/>
      <c r="U51" s="171"/>
      <c r="V51" s="174"/>
    </row>
    <row r="52" spans="1:22" ht="12.75">
      <c r="A52" s="226" t="s">
        <v>272</v>
      </c>
      <c r="B52" s="63" t="s">
        <v>46</v>
      </c>
      <c r="C52" s="218" t="s">
        <v>474</v>
      </c>
      <c r="D52" s="244"/>
      <c r="E52" s="214"/>
      <c r="F52" s="217">
        <f>F53+F55+F57</f>
        <v>112.8</v>
      </c>
      <c r="G52" s="107"/>
      <c r="H52" s="107"/>
      <c r="I52" s="107"/>
      <c r="J52" s="174"/>
      <c r="K52" s="174"/>
      <c r="N52" s="31"/>
      <c r="O52" s="175"/>
      <c r="P52" s="108"/>
      <c r="Q52" s="171"/>
      <c r="R52" s="171"/>
      <c r="S52" s="171"/>
      <c r="T52" s="171"/>
      <c r="U52" s="171"/>
      <c r="V52" s="176"/>
    </row>
    <row r="53" spans="1:22" ht="62.25" customHeight="1">
      <c r="A53" s="216" t="s">
        <v>47</v>
      </c>
      <c r="B53" s="63" t="s">
        <v>282</v>
      </c>
      <c r="C53" s="218" t="s">
        <v>56</v>
      </c>
      <c r="D53" s="244" t="s">
        <v>202</v>
      </c>
      <c r="E53" s="214"/>
      <c r="F53" s="47">
        <v>7.2</v>
      </c>
      <c r="G53" s="107"/>
      <c r="H53" s="107"/>
      <c r="I53" s="107"/>
      <c r="J53" s="110"/>
      <c r="K53" s="174"/>
      <c r="N53" s="32"/>
      <c r="O53" s="175"/>
      <c r="P53" s="108"/>
      <c r="Q53" s="171"/>
      <c r="R53" s="171"/>
      <c r="S53" s="171"/>
      <c r="T53" s="171"/>
      <c r="U53" s="171"/>
      <c r="V53" s="176"/>
    </row>
    <row r="54" spans="1:22" ht="24">
      <c r="A54" s="219" t="s">
        <v>50</v>
      </c>
      <c r="B54" s="220" t="s">
        <v>281</v>
      </c>
      <c r="C54" s="221" t="s">
        <v>56</v>
      </c>
      <c r="D54" s="245" t="s">
        <v>202</v>
      </c>
      <c r="E54" s="214">
        <v>200</v>
      </c>
      <c r="F54" s="251">
        <v>7.2</v>
      </c>
      <c r="G54" s="109"/>
      <c r="H54" s="237"/>
      <c r="I54" s="176"/>
      <c r="J54" s="176"/>
      <c r="K54" s="176"/>
      <c r="N54" s="31"/>
      <c r="O54" s="175"/>
      <c r="P54" s="179"/>
      <c r="Q54" s="171"/>
      <c r="R54" s="171"/>
      <c r="S54" s="171"/>
      <c r="T54" s="171"/>
      <c r="U54" s="171"/>
      <c r="V54" s="176"/>
    </row>
    <row r="55" spans="1:22" ht="32.25" customHeight="1">
      <c r="A55" s="203" t="s">
        <v>438</v>
      </c>
      <c r="B55" s="63" t="s">
        <v>181</v>
      </c>
      <c r="C55" s="218" t="s">
        <v>56</v>
      </c>
      <c r="D55" s="244">
        <v>920100070</v>
      </c>
      <c r="E55" s="215"/>
      <c r="F55" s="47">
        <f>F56</f>
        <v>5.6</v>
      </c>
      <c r="G55" s="110"/>
      <c r="H55" s="110"/>
      <c r="I55" s="110"/>
      <c r="J55" s="110"/>
      <c r="K55" s="110"/>
      <c r="N55" s="32"/>
      <c r="O55" s="167"/>
      <c r="P55" s="106"/>
      <c r="Q55" s="168"/>
      <c r="R55" s="168"/>
      <c r="S55" s="180"/>
      <c r="T55" s="171"/>
      <c r="U55" s="171"/>
      <c r="V55" s="174"/>
    </row>
    <row r="56" spans="1:22" ht="38.25" customHeight="1">
      <c r="A56" s="204" t="s">
        <v>439</v>
      </c>
      <c r="B56" s="220" t="s">
        <v>281</v>
      </c>
      <c r="C56" s="221" t="s">
        <v>56</v>
      </c>
      <c r="D56" s="204" t="s">
        <v>214</v>
      </c>
      <c r="E56" s="214">
        <v>200</v>
      </c>
      <c r="F56" s="45">
        <v>5.6</v>
      </c>
      <c r="G56" s="107"/>
      <c r="H56" s="110"/>
      <c r="I56" s="110"/>
      <c r="J56" s="110"/>
      <c r="K56" s="110"/>
      <c r="N56" s="24"/>
      <c r="O56" s="181"/>
      <c r="P56" s="108"/>
      <c r="Q56" s="171"/>
      <c r="R56" s="171"/>
      <c r="S56" s="182"/>
      <c r="T56" s="171"/>
      <c r="U56" s="171"/>
      <c r="V56" s="176"/>
    </row>
    <row r="57" spans="1:22" ht="95.25" customHeight="1">
      <c r="A57" s="203" t="s">
        <v>440</v>
      </c>
      <c r="B57" s="63" t="s">
        <v>283</v>
      </c>
      <c r="C57" s="218" t="s">
        <v>56</v>
      </c>
      <c r="D57" s="203" t="s">
        <v>215</v>
      </c>
      <c r="E57" s="215"/>
      <c r="F57" s="47">
        <v>100</v>
      </c>
      <c r="G57" s="109"/>
      <c r="H57" s="237"/>
      <c r="I57" s="176"/>
      <c r="J57" s="176"/>
      <c r="K57" s="110"/>
      <c r="N57" s="31"/>
      <c r="O57" s="167"/>
      <c r="P57" s="106"/>
      <c r="Q57" s="168"/>
      <c r="R57" s="171"/>
      <c r="S57" s="182"/>
      <c r="T57" s="171"/>
      <c r="U57" s="171"/>
      <c r="V57" s="174"/>
    </row>
    <row r="58" spans="1:22" ht="24">
      <c r="A58" s="204" t="s">
        <v>441</v>
      </c>
      <c r="B58" s="220" t="s">
        <v>281</v>
      </c>
      <c r="C58" s="221" t="s">
        <v>56</v>
      </c>
      <c r="D58" s="204" t="s">
        <v>215</v>
      </c>
      <c r="E58" s="214">
        <v>200</v>
      </c>
      <c r="F58" s="45">
        <v>100</v>
      </c>
      <c r="G58" s="107"/>
      <c r="H58" s="110"/>
      <c r="I58" s="174"/>
      <c r="J58" s="174"/>
      <c r="K58" s="174"/>
      <c r="N58" s="279"/>
      <c r="O58" s="167"/>
      <c r="P58" s="106"/>
      <c r="Q58" s="171"/>
      <c r="R58" s="168"/>
      <c r="S58" s="182"/>
      <c r="T58" s="171"/>
      <c r="U58" s="171"/>
      <c r="V58" s="174"/>
    </row>
    <row r="59" spans="1:22" ht="27.75" customHeight="1">
      <c r="A59" s="226" t="s">
        <v>11</v>
      </c>
      <c r="B59" s="63" t="s">
        <v>40</v>
      </c>
      <c r="C59" s="218" t="s">
        <v>87</v>
      </c>
      <c r="D59" s="245"/>
      <c r="E59" s="214"/>
      <c r="F59" s="217">
        <v>15</v>
      </c>
      <c r="G59" s="109"/>
      <c r="H59" s="237"/>
      <c r="I59" s="176"/>
      <c r="J59" s="237"/>
      <c r="K59" s="176"/>
      <c r="N59" s="32"/>
      <c r="O59" s="167"/>
      <c r="P59" s="106"/>
      <c r="Q59" s="168"/>
      <c r="R59" s="168"/>
      <c r="S59" s="168"/>
      <c r="T59" s="168"/>
      <c r="U59" s="149"/>
      <c r="V59" s="174"/>
    </row>
    <row r="60" spans="1:22" ht="47.25" customHeight="1">
      <c r="A60" s="203" t="s">
        <v>21</v>
      </c>
      <c r="B60" s="63" t="s">
        <v>57</v>
      </c>
      <c r="C60" s="218" t="s">
        <v>263</v>
      </c>
      <c r="D60" s="244"/>
      <c r="E60" s="228"/>
      <c r="F60" s="47">
        <v>15</v>
      </c>
      <c r="G60" s="240"/>
      <c r="H60" s="174"/>
      <c r="I60" s="174"/>
      <c r="J60" s="174"/>
      <c r="K60" s="174"/>
      <c r="N60" s="32"/>
      <c r="O60" s="167"/>
      <c r="P60" s="106"/>
      <c r="Q60" s="168"/>
      <c r="R60" s="168"/>
      <c r="S60" s="168"/>
      <c r="T60" s="168"/>
      <c r="U60" s="149"/>
      <c r="V60" s="174"/>
    </row>
    <row r="61" spans="1:22" ht="87" customHeight="1">
      <c r="A61" s="203" t="s">
        <v>84</v>
      </c>
      <c r="B61" s="63" t="s">
        <v>254</v>
      </c>
      <c r="C61" s="218" t="s">
        <v>39</v>
      </c>
      <c r="D61" s="244">
        <v>2190000090</v>
      </c>
      <c r="E61" s="228"/>
      <c r="F61" s="47">
        <v>15</v>
      </c>
      <c r="G61" s="241"/>
      <c r="H61" s="176"/>
      <c r="I61" s="176"/>
      <c r="J61" s="237"/>
      <c r="K61" s="176"/>
      <c r="N61" s="32"/>
      <c r="O61" s="167"/>
      <c r="P61" s="106"/>
      <c r="Q61" s="168"/>
      <c r="R61" s="168"/>
      <c r="S61" s="168"/>
      <c r="T61" s="168"/>
      <c r="U61" s="149"/>
      <c r="V61" s="174"/>
    </row>
    <row r="62" spans="1:22" ht="24">
      <c r="A62" s="204" t="s">
        <v>315</v>
      </c>
      <c r="B62" s="220" t="s">
        <v>281</v>
      </c>
      <c r="C62" s="221" t="s">
        <v>39</v>
      </c>
      <c r="D62" s="245">
        <v>2190000090</v>
      </c>
      <c r="E62" s="214">
        <v>200</v>
      </c>
      <c r="F62" s="45">
        <v>15</v>
      </c>
      <c r="G62" s="110"/>
      <c r="H62" s="110"/>
      <c r="I62" s="174"/>
      <c r="J62" s="174"/>
      <c r="K62" s="174"/>
      <c r="N62" s="31"/>
      <c r="O62" s="167"/>
      <c r="P62" s="106"/>
      <c r="Q62" s="168"/>
      <c r="R62" s="168"/>
      <c r="S62" s="168"/>
      <c r="T62" s="168"/>
      <c r="U62" s="149"/>
      <c r="V62" s="174"/>
    </row>
    <row r="63" spans="1:22" ht="12.75">
      <c r="A63" s="203" t="s">
        <v>12</v>
      </c>
      <c r="B63" s="63" t="s">
        <v>67</v>
      </c>
      <c r="C63" s="218" t="s">
        <v>88</v>
      </c>
      <c r="D63" s="245"/>
      <c r="E63" s="214"/>
      <c r="F63" s="217">
        <v>572.6</v>
      </c>
      <c r="G63" s="107"/>
      <c r="H63" s="107"/>
      <c r="I63" s="110"/>
      <c r="J63" s="110"/>
      <c r="K63" s="110"/>
      <c r="N63" s="32"/>
      <c r="O63" s="175"/>
      <c r="P63" s="108"/>
      <c r="Q63" s="171"/>
      <c r="R63" s="171"/>
      <c r="S63" s="171"/>
      <c r="T63" s="168"/>
      <c r="U63" s="171"/>
      <c r="V63" s="174"/>
    </row>
    <row r="64" spans="1:22" ht="12.75">
      <c r="A64" s="226" t="s">
        <v>30</v>
      </c>
      <c r="B64" s="63" t="s">
        <v>71</v>
      </c>
      <c r="C64" s="218" t="s">
        <v>86</v>
      </c>
      <c r="D64" s="245"/>
      <c r="E64" s="214"/>
      <c r="F64" s="217">
        <v>554.6</v>
      </c>
      <c r="G64" s="107"/>
      <c r="H64" s="110"/>
      <c r="I64" s="110"/>
      <c r="J64" s="110"/>
      <c r="K64" s="174"/>
      <c r="N64" s="24"/>
      <c r="O64" s="175"/>
      <c r="P64" s="108"/>
      <c r="Q64" s="171"/>
      <c r="R64" s="171"/>
      <c r="S64" s="171"/>
      <c r="T64" s="171"/>
      <c r="U64" s="171"/>
      <c r="V64" s="176"/>
    </row>
    <row r="65" spans="1:22" ht="48">
      <c r="A65" s="226" t="s">
        <v>62</v>
      </c>
      <c r="B65" s="63" t="s">
        <v>273</v>
      </c>
      <c r="C65" s="218" t="s">
        <v>68</v>
      </c>
      <c r="D65" s="244">
        <v>5100000120</v>
      </c>
      <c r="E65" s="214"/>
      <c r="F65" s="47">
        <v>554.6</v>
      </c>
      <c r="G65" s="109"/>
      <c r="H65" s="237"/>
      <c r="I65" s="237"/>
      <c r="J65" s="237"/>
      <c r="K65" s="176"/>
      <c r="N65" s="24"/>
      <c r="O65" s="175"/>
      <c r="P65" s="108"/>
      <c r="Q65" s="171"/>
      <c r="R65" s="171"/>
      <c r="S65" s="171"/>
      <c r="T65" s="168"/>
      <c r="U65" s="171"/>
      <c r="V65" s="174"/>
    </row>
    <row r="66" spans="1:22" ht="24">
      <c r="A66" s="219" t="s">
        <v>131</v>
      </c>
      <c r="B66" s="220" t="s">
        <v>105</v>
      </c>
      <c r="C66" s="221" t="s">
        <v>68</v>
      </c>
      <c r="D66" s="245">
        <v>5100000120</v>
      </c>
      <c r="E66" s="214">
        <v>200</v>
      </c>
      <c r="F66" s="45">
        <v>554.6</v>
      </c>
      <c r="G66" s="110"/>
      <c r="H66" s="110"/>
      <c r="I66" s="110"/>
      <c r="J66" s="110"/>
      <c r="K66" s="110"/>
      <c r="N66" s="31"/>
      <c r="O66" s="175"/>
      <c r="P66" s="108"/>
      <c r="Q66" s="171"/>
      <c r="R66" s="171"/>
      <c r="S66" s="171"/>
      <c r="T66" s="171"/>
      <c r="U66" s="171"/>
      <c r="V66" s="176"/>
    </row>
    <row r="67" spans="1:22" ht="24">
      <c r="A67" s="226" t="s">
        <v>326</v>
      </c>
      <c r="B67" s="63" t="s">
        <v>442</v>
      </c>
      <c r="C67" s="218" t="s">
        <v>328</v>
      </c>
      <c r="D67" s="245"/>
      <c r="E67" s="214"/>
      <c r="F67" s="47">
        <v>18</v>
      </c>
      <c r="G67" s="110"/>
      <c r="H67" s="110"/>
      <c r="I67" s="176"/>
      <c r="J67" s="176"/>
      <c r="K67" s="176"/>
      <c r="N67" s="32"/>
      <c r="O67" s="175"/>
      <c r="P67" s="108"/>
      <c r="Q67" s="171"/>
      <c r="R67" s="171"/>
      <c r="S67" s="171"/>
      <c r="T67" s="171"/>
      <c r="U67" s="171"/>
      <c r="V67" s="176"/>
    </row>
    <row r="68" spans="1:22" ht="36">
      <c r="A68" s="226" t="s">
        <v>329</v>
      </c>
      <c r="B68" s="63" t="s">
        <v>290</v>
      </c>
      <c r="C68" s="218" t="s">
        <v>325</v>
      </c>
      <c r="D68" s="203" t="s">
        <v>219</v>
      </c>
      <c r="E68" s="214"/>
      <c r="F68" s="47">
        <v>18</v>
      </c>
      <c r="G68" s="174"/>
      <c r="H68" s="110"/>
      <c r="I68" s="174"/>
      <c r="J68" s="174"/>
      <c r="K68" s="174"/>
      <c r="N68" s="31"/>
      <c r="O68" s="175"/>
      <c r="P68" s="108"/>
      <c r="Q68" s="171"/>
      <c r="R68" s="171"/>
      <c r="S68" s="171"/>
      <c r="T68" s="171"/>
      <c r="U68" s="171"/>
      <c r="V68" s="176"/>
    </row>
    <row r="69" spans="1:22" ht="26.25" customHeight="1">
      <c r="A69" s="219" t="s">
        <v>330</v>
      </c>
      <c r="B69" s="220" t="s">
        <v>281</v>
      </c>
      <c r="C69" s="221" t="s">
        <v>325</v>
      </c>
      <c r="D69" s="204" t="s">
        <v>219</v>
      </c>
      <c r="E69" s="214">
        <v>200</v>
      </c>
      <c r="F69" s="45">
        <v>18</v>
      </c>
      <c r="G69" s="197"/>
      <c r="H69" s="237"/>
      <c r="I69" s="176"/>
      <c r="J69" s="176"/>
      <c r="K69" s="176"/>
      <c r="N69" s="32"/>
      <c r="O69" s="175"/>
      <c r="P69" s="108"/>
      <c r="Q69" s="171"/>
      <c r="R69" s="171"/>
      <c r="S69" s="171"/>
      <c r="T69" s="171"/>
      <c r="U69" s="171"/>
      <c r="V69" s="176"/>
    </row>
    <row r="70" spans="1:22" ht="12.75">
      <c r="A70" s="226" t="s">
        <v>17</v>
      </c>
      <c r="B70" s="63" t="s">
        <v>89</v>
      </c>
      <c r="C70" s="218" t="s">
        <v>90</v>
      </c>
      <c r="D70" s="245"/>
      <c r="E70" s="214"/>
      <c r="F70" s="217">
        <f>F72+F74</f>
        <v>18066.7</v>
      </c>
      <c r="G70" s="107"/>
      <c r="H70" s="110"/>
      <c r="I70" s="110"/>
      <c r="J70" s="110"/>
      <c r="K70" s="174"/>
      <c r="N70" s="24"/>
      <c r="O70" s="175"/>
      <c r="P70" s="108"/>
      <c r="Q70" s="171"/>
      <c r="R70" s="171"/>
      <c r="S70" s="171"/>
      <c r="T70" s="171"/>
      <c r="U70" s="171"/>
      <c r="V70" s="176"/>
    </row>
    <row r="71" spans="1:22" ht="12.75">
      <c r="A71" s="226" t="s">
        <v>31</v>
      </c>
      <c r="B71" s="63" t="s">
        <v>4</v>
      </c>
      <c r="C71" s="218" t="s">
        <v>87</v>
      </c>
      <c r="D71" s="250"/>
      <c r="E71" s="227"/>
      <c r="F71" s="47">
        <f>F72+F74</f>
        <v>18066.7</v>
      </c>
      <c r="G71" s="107"/>
      <c r="H71" s="107"/>
      <c r="I71" s="107"/>
      <c r="J71" s="110"/>
      <c r="K71" s="174"/>
      <c r="N71" s="32"/>
      <c r="O71" s="167"/>
      <c r="P71" s="106"/>
      <c r="Q71" s="168"/>
      <c r="R71" s="171"/>
      <c r="S71" s="182"/>
      <c r="T71" s="171"/>
      <c r="U71" s="171"/>
      <c r="V71" s="174"/>
    </row>
    <row r="72" spans="1:22" ht="25.5" customHeight="1">
      <c r="A72" s="226" t="s">
        <v>36</v>
      </c>
      <c r="B72" s="63" t="s">
        <v>109</v>
      </c>
      <c r="C72" s="218" t="s">
        <v>3</v>
      </c>
      <c r="D72" s="244">
        <v>3510000130</v>
      </c>
      <c r="E72" s="227"/>
      <c r="F72" s="47">
        <v>15999.9</v>
      </c>
      <c r="G72" s="109"/>
      <c r="H72" s="237"/>
      <c r="I72" s="176"/>
      <c r="J72" s="176"/>
      <c r="K72" s="176"/>
      <c r="N72" s="31"/>
      <c r="O72" s="167"/>
      <c r="P72" s="106"/>
      <c r="Q72" s="171"/>
      <c r="R72" s="168"/>
      <c r="S72" s="182"/>
      <c r="T72" s="171"/>
      <c r="U72" s="171"/>
      <c r="V72" s="174"/>
    </row>
    <row r="73" spans="1:22" ht="26.25" customHeight="1">
      <c r="A73" s="219" t="s">
        <v>66</v>
      </c>
      <c r="B73" s="220" t="s">
        <v>281</v>
      </c>
      <c r="C73" s="221" t="s">
        <v>3</v>
      </c>
      <c r="D73" s="245">
        <v>3510000130</v>
      </c>
      <c r="E73" s="214">
        <v>200</v>
      </c>
      <c r="F73" s="7">
        <v>15999.9</v>
      </c>
      <c r="G73" s="110"/>
      <c r="H73" s="110"/>
      <c r="I73" s="110"/>
      <c r="J73" s="110"/>
      <c r="K73" s="174"/>
      <c r="L73" s="147"/>
      <c r="N73" s="32"/>
      <c r="O73" s="167"/>
      <c r="P73" s="106"/>
      <c r="Q73" s="168"/>
      <c r="R73" s="168"/>
      <c r="S73" s="171"/>
      <c r="T73" s="171"/>
      <c r="U73" s="149"/>
      <c r="V73" s="174"/>
    </row>
    <row r="74" spans="1:22" ht="37.5" customHeight="1">
      <c r="A74" s="226" t="s">
        <v>35</v>
      </c>
      <c r="B74" s="63" t="s">
        <v>110</v>
      </c>
      <c r="C74" s="218" t="s">
        <v>3</v>
      </c>
      <c r="D74" s="246">
        <v>3510000150</v>
      </c>
      <c r="E74" s="227"/>
      <c r="F74" s="47">
        <f>F75</f>
        <v>2066.8</v>
      </c>
      <c r="G74" s="107"/>
      <c r="H74" s="107"/>
      <c r="I74" s="107"/>
      <c r="J74" s="174"/>
      <c r="K74" s="174"/>
      <c r="L74" s="148"/>
      <c r="N74" s="31"/>
      <c r="O74" s="167"/>
      <c r="P74" s="106"/>
      <c r="Q74" s="168"/>
      <c r="R74" s="168"/>
      <c r="S74" s="168"/>
      <c r="T74" s="168"/>
      <c r="U74" s="149"/>
      <c r="V74" s="174"/>
    </row>
    <row r="75" spans="1:22" ht="29.25" customHeight="1">
      <c r="A75" s="219" t="s">
        <v>76</v>
      </c>
      <c r="B75" s="220" t="s">
        <v>281</v>
      </c>
      <c r="C75" s="221" t="s">
        <v>3</v>
      </c>
      <c r="D75" s="245">
        <v>3510000150</v>
      </c>
      <c r="E75" s="214">
        <v>200</v>
      </c>
      <c r="F75" s="45">
        <v>2066.8</v>
      </c>
      <c r="G75" s="107"/>
      <c r="H75" s="110"/>
      <c r="I75" s="174"/>
      <c r="J75" s="174"/>
      <c r="K75" s="174"/>
      <c r="L75" s="147"/>
      <c r="N75" s="32"/>
      <c r="O75" s="175"/>
      <c r="P75" s="108"/>
      <c r="Q75" s="171"/>
      <c r="R75" s="171"/>
      <c r="S75" s="171"/>
      <c r="T75" s="168"/>
      <c r="U75" s="168"/>
      <c r="V75" s="174"/>
    </row>
    <row r="76" spans="1:22" ht="12.75">
      <c r="A76" s="226" t="s">
        <v>18</v>
      </c>
      <c r="B76" s="63" t="s">
        <v>111</v>
      </c>
      <c r="C76" s="218" t="s">
        <v>143</v>
      </c>
      <c r="D76" s="246"/>
      <c r="E76" s="215"/>
      <c r="F76" s="47">
        <f>F77</f>
        <v>49.9</v>
      </c>
      <c r="G76" s="197"/>
      <c r="H76" s="237"/>
      <c r="I76" s="176"/>
      <c r="J76" s="176"/>
      <c r="K76" s="176"/>
      <c r="N76" s="31"/>
      <c r="O76" s="175"/>
      <c r="P76" s="108"/>
      <c r="Q76" s="171"/>
      <c r="R76" s="171"/>
      <c r="S76" s="171"/>
      <c r="T76" s="171"/>
      <c r="U76" s="171"/>
      <c r="V76" s="176"/>
    </row>
    <row r="77" spans="1:22" ht="24">
      <c r="A77" s="226" t="s">
        <v>32</v>
      </c>
      <c r="B77" s="63" t="s">
        <v>113</v>
      </c>
      <c r="C77" s="218" t="s">
        <v>90</v>
      </c>
      <c r="D77" s="246"/>
      <c r="E77" s="215"/>
      <c r="F77" s="47">
        <f>F78</f>
        <v>49.9</v>
      </c>
      <c r="G77" s="107"/>
      <c r="H77" s="107"/>
      <c r="I77" s="174"/>
      <c r="J77" s="174"/>
      <c r="K77" s="174"/>
      <c r="L77" s="150"/>
      <c r="N77" s="32"/>
      <c r="O77" s="175"/>
      <c r="P77" s="108"/>
      <c r="Q77" s="171"/>
      <c r="R77" s="171"/>
      <c r="S77" s="171"/>
      <c r="T77" s="171"/>
      <c r="U77" s="171"/>
      <c r="V77" s="176"/>
    </row>
    <row r="78" spans="1:22" ht="39.75" customHeight="1">
      <c r="A78" s="226" t="s">
        <v>7</v>
      </c>
      <c r="B78" s="63" t="s">
        <v>285</v>
      </c>
      <c r="C78" s="218" t="s">
        <v>114</v>
      </c>
      <c r="D78" s="246">
        <v>4100000170</v>
      </c>
      <c r="E78" s="229"/>
      <c r="F78" s="47">
        <f>F79</f>
        <v>49.9</v>
      </c>
      <c r="G78" s="197"/>
      <c r="H78" s="237"/>
      <c r="I78" s="176"/>
      <c r="J78" s="176"/>
      <c r="K78" s="176"/>
      <c r="N78" s="31"/>
      <c r="O78" s="175"/>
      <c r="P78" s="108"/>
      <c r="Q78" s="171"/>
      <c r="R78" s="171"/>
      <c r="S78" s="171"/>
      <c r="T78" s="171"/>
      <c r="U78" s="171"/>
      <c r="V78" s="176"/>
    </row>
    <row r="79" spans="1:22" ht="24">
      <c r="A79" s="219" t="s">
        <v>132</v>
      </c>
      <c r="B79" s="220" t="s">
        <v>281</v>
      </c>
      <c r="C79" s="221" t="s">
        <v>114</v>
      </c>
      <c r="D79" s="245">
        <v>4100000170</v>
      </c>
      <c r="E79" s="214">
        <v>200</v>
      </c>
      <c r="F79" s="45">
        <v>49.9</v>
      </c>
      <c r="G79" s="107"/>
      <c r="H79" s="110"/>
      <c r="I79" s="174"/>
      <c r="J79" s="174"/>
      <c r="K79" s="174"/>
      <c r="N79" s="31"/>
      <c r="O79" s="175"/>
      <c r="P79" s="108"/>
      <c r="Q79" s="171"/>
      <c r="R79" s="171"/>
      <c r="S79" s="171"/>
      <c r="T79" s="168"/>
      <c r="U79" s="171"/>
      <c r="V79" s="174"/>
    </row>
    <row r="80" spans="1:22" ht="12.75">
      <c r="A80" s="226" t="s">
        <v>13</v>
      </c>
      <c r="B80" s="63" t="s">
        <v>15</v>
      </c>
      <c r="C80" s="218" t="s">
        <v>91</v>
      </c>
      <c r="D80" s="244"/>
      <c r="E80" s="215"/>
      <c r="F80" s="47">
        <f>F81+F84+F87</f>
        <v>1040.6</v>
      </c>
      <c r="G80" s="107"/>
      <c r="H80" s="110"/>
      <c r="I80" s="174"/>
      <c r="J80" s="174"/>
      <c r="K80" s="174"/>
      <c r="N80" s="31"/>
      <c r="O80" s="175"/>
      <c r="P80" s="108"/>
      <c r="Q80" s="171"/>
      <c r="R80" s="171"/>
      <c r="S80" s="171"/>
      <c r="T80" s="171"/>
      <c r="U80" s="171"/>
      <c r="V80" s="176"/>
    </row>
    <row r="81" spans="1:22" ht="24">
      <c r="A81" s="226" t="s">
        <v>33</v>
      </c>
      <c r="B81" s="63" t="s">
        <v>73</v>
      </c>
      <c r="C81" s="218" t="s">
        <v>90</v>
      </c>
      <c r="D81" s="244"/>
      <c r="E81" s="214"/>
      <c r="F81" s="47">
        <v>255</v>
      </c>
      <c r="G81" s="107"/>
      <c r="H81" s="110"/>
      <c r="I81" s="174"/>
      <c r="J81" s="174"/>
      <c r="K81" s="174"/>
      <c r="N81" s="32"/>
      <c r="O81" s="175"/>
      <c r="P81" s="108"/>
      <c r="Q81" s="171"/>
      <c r="R81" s="171"/>
      <c r="S81" s="171"/>
      <c r="T81" s="171"/>
      <c r="U81" s="171"/>
      <c r="V81" s="176"/>
    </row>
    <row r="82" spans="1:22" ht="90.75" customHeight="1">
      <c r="A82" s="226" t="s">
        <v>34</v>
      </c>
      <c r="B82" s="63" t="s">
        <v>223</v>
      </c>
      <c r="C82" s="218" t="s">
        <v>72</v>
      </c>
      <c r="D82" s="244">
        <v>4280000180</v>
      </c>
      <c r="E82" s="214"/>
      <c r="F82" s="47">
        <v>255</v>
      </c>
      <c r="G82" s="109"/>
      <c r="H82" s="110"/>
      <c r="I82" s="176"/>
      <c r="J82" s="176"/>
      <c r="K82" s="176"/>
      <c r="N82" s="31"/>
      <c r="O82" s="175"/>
      <c r="P82" s="108"/>
      <c r="Q82" s="171"/>
      <c r="R82" s="171"/>
      <c r="S82" s="171"/>
      <c r="T82" s="171"/>
      <c r="U82" s="171"/>
      <c r="V82" s="176"/>
    </row>
    <row r="83" spans="1:22" ht="28.5" customHeight="1">
      <c r="A83" s="224" t="s">
        <v>133</v>
      </c>
      <c r="B83" s="220" t="s">
        <v>281</v>
      </c>
      <c r="C83" s="221" t="s">
        <v>72</v>
      </c>
      <c r="D83" s="245">
        <v>4280000180</v>
      </c>
      <c r="E83" s="214">
        <v>200</v>
      </c>
      <c r="F83" s="45">
        <v>255</v>
      </c>
      <c r="G83" s="107"/>
      <c r="H83" s="107"/>
      <c r="I83" s="107"/>
      <c r="J83" s="174"/>
      <c r="K83" s="174"/>
      <c r="N83" s="31"/>
      <c r="O83" s="175"/>
      <c r="P83" s="108"/>
      <c r="Q83" s="171"/>
      <c r="R83" s="171"/>
      <c r="S83" s="171"/>
      <c r="T83" s="171"/>
      <c r="U83" s="171"/>
      <c r="V83" s="176"/>
    </row>
    <row r="84" spans="1:22" ht="12.75">
      <c r="A84" s="226" t="s">
        <v>134</v>
      </c>
      <c r="B84" s="63" t="s">
        <v>256</v>
      </c>
      <c r="C84" s="218" t="s">
        <v>91</v>
      </c>
      <c r="D84" s="244"/>
      <c r="E84" s="214"/>
      <c r="F84" s="47">
        <v>600</v>
      </c>
      <c r="G84" s="107"/>
      <c r="H84" s="107"/>
      <c r="I84" s="107"/>
      <c r="J84" s="107"/>
      <c r="K84" s="174"/>
      <c r="N84" s="31"/>
      <c r="O84" s="175"/>
      <c r="P84" s="108"/>
      <c r="Q84" s="171"/>
      <c r="R84" s="171"/>
      <c r="S84" s="171"/>
      <c r="T84" s="171"/>
      <c r="U84" s="171"/>
      <c r="V84" s="176"/>
    </row>
    <row r="85" spans="1:22" ht="36">
      <c r="A85" s="226" t="s">
        <v>135</v>
      </c>
      <c r="B85" s="63" t="s">
        <v>291</v>
      </c>
      <c r="C85" s="218" t="s">
        <v>42</v>
      </c>
      <c r="D85" s="244">
        <v>4310000190</v>
      </c>
      <c r="E85" s="214"/>
      <c r="F85" s="47">
        <v>600</v>
      </c>
      <c r="G85" s="107"/>
      <c r="H85" s="110"/>
      <c r="I85" s="174"/>
      <c r="J85" s="174"/>
      <c r="K85" s="174"/>
      <c r="N85" s="32"/>
      <c r="O85" s="175"/>
      <c r="P85" s="108"/>
      <c r="Q85" s="171"/>
      <c r="R85" s="171"/>
      <c r="S85" s="171"/>
      <c r="T85" s="171"/>
      <c r="U85" s="171"/>
      <c r="V85" s="176"/>
    </row>
    <row r="86" spans="1:22" ht="24">
      <c r="A86" s="224" t="s">
        <v>136</v>
      </c>
      <c r="B86" s="220" t="s">
        <v>281</v>
      </c>
      <c r="C86" s="221" t="s">
        <v>42</v>
      </c>
      <c r="D86" s="245">
        <v>4310000190</v>
      </c>
      <c r="E86" s="214">
        <v>200</v>
      </c>
      <c r="F86" s="45">
        <v>600</v>
      </c>
      <c r="G86" s="109"/>
      <c r="H86" s="237"/>
      <c r="I86" s="176"/>
      <c r="J86" s="176"/>
      <c r="K86" s="176"/>
      <c r="N86" s="31"/>
      <c r="O86" s="175"/>
      <c r="P86" s="108"/>
      <c r="Q86" s="171"/>
      <c r="R86" s="171"/>
      <c r="S86" s="171"/>
      <c r="T86" s="171"/>
      <c r="U86" s="171"/>
      <c r="V86" s="176"/>
    </row>
    <row r="87" spans="1:22" ht="12.75">
      <c r="A87" s="226" t="s">
        <v>262</v>
      </c>
      <c r="B87" s="63" t="s">
        <v>257</v>
      </c>
      <c r="C87" s="218" t="s">
        <v>263</v>
      </c>
      <c r="D87" s="245"/>
      <c r="E87" s="214"/>
      <c r="F87" s="47">
        <f>F88+F90+F92+F94</f>
        <v>185.6</v>
      </c>
      <c r="G87" s="107"/>
      <c r="H87" s="110"/>
      <c r="I87" s="174"/>
      <c r="J87" s="110"/>
      <c r="K87" s="174"/>
      <c r="N87" s="31"/>
      <c r="O87" s="175"/>
      <c r="P87" s="108"/>
      <c r="Q87" s="171"/>
      <c r="R87" s="171"/>
      <c r="S87" s="171"/>
      <c r="T87" s="171"/>
      <c r="U87" s="171"/>
      <c r="V87" s="176"/>
    </row>
    <row r="88" spans="1:22" ht="50.25" customHeight="1">
      <c r="A88" s="226" t="s">
        <v>264</v>
      </c>
      <c r="B88" s="63" t="s">
        <v>287</v>
      </c>
      <c r="C88" s="218" t="s">
        <v>258</v>
      </c>
      <c r="D88" s="244">
        <v>4310000490</v>
      </c>
      <c r="E88" s="215"/>
      <c r="F88" s="47">
        <v>153.1</v>
      </c>
      <c r="G88" s="107"/>
      <c r="H88" s="110"/>
      <c r="I88" s="174"/>
      <c r="J88" s="174"/>
      <c r="K88" s="174"/>
      <c r="N88" s="32"/>
      <c r="O88" s="175"/>
      <c r="P88" s="108"/>
      <c r="Q88" s="171"/>
      <c r="R88" s="171"/>
      <c r="S88" s="171"/>
      <c r="T88" s="171"/>
      <c r="U88" s="171"/>
      <c r="V88" s="176"/>
    </row>
    <row r="89" spans="1:22" ht="24">
      <c r="A89" s="224" t="s">
        <v>265</v>
      </c>
      <c r="B89" s="220" t="s">
        <v>281</v>
      </c>
      <c r="C89" s="221" t="s">
        <v>258</v>
      </c>
      <c r="D89" s="245">
        <v>4310000490</v>
      </c>
      <c r="E89" s="214">
        <v>200</v>
      </c>
      <c r="F89" s="45">
        <v>153.1</v>
      </c>
      <c r="G89" s="109"/>
      <c r="H89" s="237"/>
      <c r="I89" s="176"/>
      <c r="J89" s="237"/>
      <c r="K89" s="176"/>
      <c r="N89" s="32"/>
      <c r="O89" s="175"/>
      <c r="P89" s="108"/>
      <c r="Q89" s="171"/>
      <c r="R89" s="171"/>
      <c r="S89" s="171"/>
      <c r="T89" s="171"/>
      <c r="U89" s="171"/>
      <c r="V89" s="176"/>
    </row>
    <row r="90" spans="1:22" ht="60">
      <c r="A90" s="226" t="s">
        <v>266</v>
      </c>
      <c r="B90" s="63" t="s">
        <v>155</v>
      </c>
      <c r="C90" s="218" t="s">
        <v>258</v>
      </c>
      <c r="D90" s="244">
        <v>4310000510</v>
      </c>
      <c r="E90" s="215"/>
      <c r="F90" s="47">
        <v>15</v>
      </c>
      <c r="G90" s="107"/>
      <c r="H90" s="107"/>
      <c r="I90" s="107"/>
      <c r="J90" s="174"/>
      <c r="K90" s="174"/>
      <c r="N90" s="31"/>
      <c r="O90" s="175"/>
      <c r="P90" s="108"/>
      <c r="Q90" s="171"/>
      <c r="R90" s="171"/>
      <c r="S90" s="171"/>
      <c r="T90" s="171"/>
      <c r="U90" s="171"/>
      <c r="V90" s="176"/>
    </row>
    <row r="91" spans="1:22" ht="24">
      <c r="A91" s="224" t="s">
        <v>267</v>
      </c>
      <c r="B91" s="220" t="s">
        <v>281</v>
      </c>
      <c r="C91" s="221" t="s">
        <v>258</v>
      </c>
      <c r="D91" s="245">
        <v>4310000510</v>
      </c>
      <c r="E91" s="214">
        <v>200</v>
      </c>
      <c r="F91" s="45">
        <v>15</v>
      </c>
      <c r="G91" s="107"/>
      <c r="H91" s="110"/>
      <c r="I91" s="174"/>
      <c r="J91" s="174"/>
      <c r="K91" s="174"/>
      <c r="O91" s="175"/>
      <c r="P91" s="108"/>
      <c r="Q91" s="171"/>
      <c r="R91" s="171"/>
      <c r="S91" s="171"/>
      <c r="T91" s="171"/>
      <c r="U91" s="171"/>
      <c r="V91" s="176"/>
    </row>
    <row r="92" spans="1:22" ht="60">
      <c r="A92" s="226" t="s">
        <v>268</v>
      </c>
      <c r="B92" s="63" t="s">
        <v>284</v>
      </c>
      <c r="C92" s="218" t="s">
        <v>258</v>
      </c>
      <c r="D92" s="203" t="s">
        <v>321</v>
      </c>
      <c r="E92" s="228"/>
      <c r="F92" s="47">
        <f>F93</f>
        <v>10.5</v>
      </c>
      <c r="G92" s="109"/>
      <c r="H92" s="237"/>
      <c r="I92" s="176"/>
      <c r="J92" s="176"/>
      <c r="K92" s="176"/>
      <c r="N92" s="145"/>
      <c r="O92" s="175"/>
      <c r="P92" s="108"/>
      <c r="Q92" s="171"/>
      <c r="R92" s="171"/>
      <c r="S92" s="171"/>
      <c r="T92" s="171"/>
      <c r="U92" s="171"/>
      <c r="V92" s="176"/>
    </row>
    <row r="93" spans="1:22" ht="24">
      <c r="A93" s="224" t="s">
        <v>269</v>
      </c>
      <c r="B93" s="220" t="s">
        <v>281</v>
      </c>
      <c r="C93" s="221" t="s">
        <v>258</v>
      </c>
      <c r="D93" s="204" t="s">
        <v>321</v>
      </c>
      <c r="E93" s="214">
        <v>200</v>
      </c>
      <c r="F93" s="45">
        <v>10.5</v>
      </c>
      <c r="G93" s="107"/>
      <c r="H93" s="110"/>
      <c r="I93" s="174"/>
      <c r="J93" s="174"/>
      <c r="K93" s="174"/>
      <c r="O93" s="175"/>
      <c r="P93" s="108"/>
      <c r="Q93" s="171"/>
      <c r="R93" s="171"/>
      <c r="S93" s="171"/>
      <c r="T93" s="171"/>
      <c r="U93" s="171"/>
      <c r="V93" s="176"/>
    </row>
    <row r="94" spans="1:22" ht="72">
      <c r="A94" s="226" t="s">
        <v>319</v>
      </c>
      <c r="B94" s="63" t="s">
        <v>253</v>
      </c>
      <c r="C94" s="218" t="s">
        <v>258</v>
      </c>
      <c r="D94" s="244">
        <v>4310000530</v>
      </c>
      <c r="E94" s="227"/>
      <c r="F94" s="47">
        <f>F95</f>
        <v>7</v>
      </c>
      <c r="G94" s="109"/>
      <c r="H94" s="237"/>
      <c r="I94" s="176"/>
      <c r="J94" s="176"/>
      <c r="K94" s="176"/>
      <c r="N94" s="31"/>
      <c r="O94" s="175"/>
      <c r="P94" s="108"/>
      <c r="Q94" s="171"/>
      <c r="R94" s="171"/>
      <c r="S94" s="171"/>
      <c r="T94" s="168"/>
      <c r="U94" s="171"/>
      <c r="V94" s="174"/>
    </row>
    <row r="95" spans="1:22" ht="24">
      <c r="A95" s="224" t="s">
        <v>320</v>
      </c>
      <c r="B95" s="220" t="s">
        <v>281</v>
      </c>
      <c r="C95" s="221" t="s">
        <v>258</v>
      </c>
      <c r="D95" s="245">
        <v>4310000530</v>
      </c>
      <c r="E95" s="214">
        <v>200</v>
      </c>
      <c r="F95" s="45">
        <v>7</v>
      </c>
      <c r="G95" s="107"/>
      <c r="H95" s="107"/>
      <c r="I95" s="107"/>
      <c r="J95" s="107"/>
      <c r="K95" s="174"/>
      <c r="O95" s="175"/>
      <c r="P95" s="108"/>
      <c r="Q95" s="171"/>
      <c r="R95" s="171"/>
      <c r="S95" s="171"/>
      <c r="T95" s="171"/>
      <c r="U95" s="171"/>
      <c r="V95" s="176"/>
    </row>
    <row r="96" spans="1:22" ht="12.75">
      <c r="A96" s="226" t="s">
        <v>14</v>
      </c>
      <c r="B96" s="63" t="s">
        <v>116</v>
      </c>
      <c r="C96" s="218" t="s">
        <v>92</v>
      </c>
      <c r="D96" s="245"/>
      <c r="E96" s="214"/>
      <c r="F96" s="47">
        <f>F97</f>
        <v>24063.9</v>
      </c>
      <c r="G96" s="109"/>
      <c r="H96" s="237"/>
      <c r="I96" s="176"/>
      <c r="J96" s="176"/>
      <c r="K96" s="176"/>
      <c r="N96" s="32"/>
      <c r="O96" s="175"/>
      <c r="P96" s="108"/>
      <c r="Q96" s="171"/>
      <c r="R96" s="171"/>
      <c r="S96" s="171"/>
      <c r="T96" s="171"/>
      <c r="U96" s="171"/>
      <c r="V96" s="176"/>
    </row>
    <row r="97" spans="1:22" ht="12.75">
      <c r="A97" s="226" t="s">
        <v>29</v>
      </c>
      <c r="B97" s="63" t="s">
        <v>48</v>
      </c>
      <c r="C97" s="218" t="s">
        <v>86</v>
      </c>
      <c r="D97" s="244"/>
      <c r="E97" s="215"/>
      <c r="F97" s="47">
        <f>F98+F102+F106+F108+F104</f>
        <v>24063.9</v>
      </c>
      <c r="G97" s="107"/>
      <c r="H97" s="107"/>
      <c r="I97" s="107"/>
      <c r="J97" s="110"/>
      <c r="K97" s="174"/>
      <c r="O97" s="175"/>
      <c r="P97" s="108"/>
      <c r="Q97" s="171"/>
      <c r="R97" s="171"/>
      <c r="S97" s="171"/>
      <c r="T97" s="171"/>
      <c r="U97" s="171"/>
      <c r="V97" s="176"/>
    </row>
    <row r="98" spans="1:22" ht="36">
      <c r="A98" s="226" t="s">
        <v>37</v>
      </c>
      <c r="B98" s="63" t="s">
        <v>77</v>
      </c>
      <c r="C98" s="218" t="s">
        <v>41</v>
      </c>
      <c r="D98" s="244">
        <v>4500000460</v>
      </c>
      <c r="E98" s="214"/>
      <c r="F98" s="47">
        <f>SUM(F99:F101)</f>
        <v>17324</v>
      </c>
      <c r="G98" s="109"/>
      <c r="H98" s="237"/>
      <c r="I98" s="176"/>
      <c r="J98" s="239"/>
      <c r="K98" s="176"/>
      <c r="N98" s="32"/>
      <c r="O98" s="167"/>
      <c r="P98" s="106"/>
      <c r="Q98" s="168"/>
      <c r="R98" s="168"/>
      <c r="S98" s="168"/>
      <c r="T98" s="168"/>
      <c r="U98" s="183"/>
      <c r="V98" s="174"/>
    </row>
    <row r="99" spans="1:22" ht="69.75" customHeight="1">
      <c r="A99" s="224" t="s">
        <v>94</v>
      </c>
      <c r="B99" s="220" t="s">
        <v>128</v>
      </c>
      <c r="C99" s="221" t="s">
        <v>41</v>
      </c>
      <c r="D99" s="245">
        <v>4500000460</v>
      </c>
      <c r="E99" s="214">
        <v>100</v>
      </c>
      <c r="F99" s="7">
        <v>12365.9</v>
      </c>
      <c r="G99" s="107"/>
      <c r="H99" s="107"/>
      <c r="I99" s="107"/>
      <c r="J99" s="107"/>
      <c r="K99" s="107"/>
      <c r="M99" s="98"/>
      <c r="O99" s="167"/>
      <c r="P99" s="108"/>
      <c r="Q99" s="171"/>
      <c r="R99" s="171"/>
      <c r="S99" s="168"/>
      <c r="T99" s="168"/>
      <c r="U99" s="183"/>
      <c r="V99" s="174"/>
    </row>
    <row r="100" spans="1:22" ht="24">
      <c r="A100" s="224" t="s">
        <v>240</v>
      </c>
      <c r="B100" s="220" t="s">
        <v>281</v>
      </c>
      <c r="C100" s="221" t="s">
        <v>41</v>
      </c>
      <c r="D100" s="245">
        <v>4500000460</v>
      </c>
      <c r="E100" s="214">
        <v>200</v>
      </c>
      <c r="F100" s="7">
        <v>4939</v>
      </c>
      <c r="G100" s="107"/>
      <c r="H100" s="107"/>
      <c r="I100" s="107"/>
      <c r="J100" s="107"/>
      <c r="K100" s="107"/>
      <c r="N100" s="151"/>
      <c r="O100" s="184"/>
      <c r="P100" s="108"/>
      <c r="Q100" s="171"/>
      <c r="R100" s="171"/>
      <c r="S100" s="168"/>
      <c r="T100" s="171"/>
      <c r="U100" s="171"/>
      <c r="V100" s="176"/>
    </row>
    <row r="101" spans="1:22" ht="12.75">
      <c r="A101" s="224" t="s">
        <v>241</v>
      </c>
      <c r="B101" s="220" t="s">
        <v>100</v>
      </c>
      <c r="C101" s="221" t="s">
        <v>41</v>
      </c>
      <c r="D101" s="245">
        <v>4500000460</v>
      </c>
      <c r="E101" s="214">
        <v>800</v>
      </c>
      <c r="F101" s="7">
        <v>19.1</v>
      </c>
      <c r="G101" s="107"/>
      <c r="H101" s="107"/>
      <c r="I101" s="107"/>
      <c r="J101" s="107"/>
      <c r="K101" s="176"/>
      <c r="N101" s="31"/>
      <c r="O101" s="184"/>
      <c r="P101" s="108"/>
      <c r="Q101" s="171"/>
      <c r="R101" s="171"/>
      <c r="S101" s="168"/>
      <c r="T101" s="171"/>
      <c r="U101" s="171"/>
      <c r="V101" s="176"/>
    </row>
    <row r="102" spans="1:22" ht="66.75" customHeight="1">
      <c r="A102" s="226" t="s">
        <v>137</v>
      </c>
      <c r="B102" s="63" t="s">
        <v>118</v>
      </c>
      <c r="C102" s="218" t="s">
        <v>41</v>
      </c>
      <c r="D102" s="244">
        <v>4500000200</v>
      </c>
      <c r="E102" s="215"/>
      <c r="F102" s="47">
        <f>F103</f>
        <v>3887.3</v>
      </c>
      <c r="G102" s="29"/>
      <c r="H102" s="237"/>
      <c r="I102" s="176"/>
      <c r="J102" s="176"/>
      <c r="K102" s="176"/>
      <c r="N102" s="31"/>
      <c r="O102" s="167"/>
      <c r="P102" s="106"/>
      <c r="Q102" s="168"/>
      <c r="R102" s="168"/>
      <c r="S102" s="168"/>
      <c r="T102" s="171"/>
      <c r="U102" s="171"/>
      <c r="V102" s="174"/>
    </row>
    <row r="103" spans="1:22" ht="24">
      <c r="A103" s="224" t="s">
        <v>138</v>
      </c>
      <c r="B103" s="220" t="s">
        <v>281</v>
      </c>
      <c r="C103" s="221" t="s">
        <v>41</v>
      </c>
      <c r="D103" s="245">
        <v>4500000200</v>
      </c>
      <c r="E103" s="214">
        <v>200</v>
      </c>
      <c r="F103" s="45">
        <v>3887.3</v>
      </c>
      <c r="G103" s="29"/>
      <c r="H103" s="237"/>
      <c r="I103" s="176"/>
      <c r="J103" s="237"/>
      <c r="K103" s="176"/>
      <c r="L103" s="124"/>
      <c r="N103" s="32"/>
      <c r="O103" s="175"/>
      <c r="P103" s="108"/>
      <c r="Q103" s="171"/>
      <c r="R103" s="171"/>
      <c r="S103" s="171"/>
      <c r="T103" s="168"/>
      <c r="U103" s="171"/>
      <c r="V103" s="174"/>
    </row>
    <row r="104" spans="1:22" ht="40.5" customHeight="1">
      <c r="A104" s="226" t="s">
        <v>139</v>
      </c>
      <c r="B104" s="63" t="s">
        <v>252</v>
      </c>
      <c r="C104" s="218" t="s">
        <v>41</v>
      </c>
      <c r="D104" s="244">
        <v>4500000210</v>
      </c>
      <c r="E104" s="215"/>
      <c r="F104" s="47">
        <f>F105</f>
        <v>263.9</v>
      </c>
      <c r="G104" s="29"/>
      <c r="H104" s="237"/>
      <c r="I104" s="176"/>
      <c r="J104" s="176"/>
      <c r="K104" s="176"/>
      <c r="L104" s="11"/>
      <c r="N104" s="31"/>
      <c r="O104" s="175"/>
      <c r="P104" s="108"/>
      <c r="Q104" s="171"/>
      <c r="R104" s="171"/>
      <c r="S104" s="171"/>
      <c r="T104" s="171"/>
      <c r="U104" s="171"/>
      <c r="V104" s="176"/>
    </row>
    <row r="105" spans="1:22" ht="24">
      <c r="A105" s="224" t="s">
        <v>140</v>
      </c>
      <c r="B105" s="220" t="s">
        <v>281</v>
      </c>
      <c r="C105" s="221" t="s">
        <v>41</v>
      </c>
      <c r="D105" s="245">
        <v>4500000210</v>
      </c>
      <c r="E105" s="214">
        <v>200</v>
      </c>
      <c r="F105" s="7">
        <v>263.9</v>
      </c>
      <c r="G105" s="107"/>
      <c r="H105" s="107"/>
      <c r="I105" s="107"/>
      <c r="J105" s="110"/>
      <c r="K105" s="176"/>
      <c r="L105" s="11"/>
      <c r="N105" s="31"/>
      <c r="O105" s="175"/>
      <c r="P105" s="108"/>
      <c r="Q105" s="171"/>
      <c r="R105" s="171"/>
      <c r="S105" s="171"/>
      <c r="T105" s="171"/>
      <c r="U105" s="171"/>
      <c r="V105" s="176"/>
    </row>
    <row r="106" spans="1:22" ht="39.75" customHeight="1">
      <c r="A106" s="226" t="s">
        <v>206</v>
      </c>
      <c r="B106" s="63" t="s">
        <v>288</v>
      </c>
      <c r="C106" s="218" t="s">
        <v>41</v>
      </c>
      <c r="D106" s="244">
        <v>4500000560</v>
      </c>
      <c r="E106" s="215"/>
      <c r="F106" s="47">
        <f>F107</f>
        <v>2428.7</v>
      </c>
      <c r="G106" s="109"/>
      <c r="H106" s="237"/>
      <c r="I106" s="176"/>
      <c r="J106" s="176"/>
      <c r="K106" s="176"/>
      <c r="L106" s="11"/>
      <c r="N106" s="31"/>
      <c r="O106" s="175"/>
      <c r="P106" s="108"/>
      <c r="Q106" s="171"/>
      <c r="R106" s="171"/>
      <c r="S106" s="171"/>
      <c r="T106" s="168"/>
      <c r="U106" s="168"/>
      <c r="V106" s="174"/>
    </row>
    <row r="107" spans="1:22" ht="24">
      <c r="A107" s="224" t="s">
        <v>242</v>
      </c>
      <c r="B107" s="220" t="s">
        <v>281</v>
      </c>
      <c r="C107" s="221" t="s">
        <v>41</v>
      </c>
      <c r="D107" s="245">
        <v>4500000560</v>
      </c>
      <c r="E107" s="214">
        <v>200</v>
      </c>
      <c r="F107" s="45">
        <v>2428.7</v>
      </c>
      <c r="G107" s="107"/>
      <c r="H107" s="107"/>
      <c r="I107" s="107"/>
      <c r="J107" s="107"/>
      <c r="K107" s="107"/>
      <c r="L107" s="166"/>
      <c r="N107" s="32"/>
      <c r="O107" s="175"/>
      <c r="P107" s="108"/>
      <c r="Q107" s="171"/>
      <c r="R107" s="171"/>
      <c r="S107" s="171"/>
      <c r="T107" s="171"/>
      <c r="U107" s="171"/>
      <c r="V107" s="176"/>
    </row>
    <row r="108" spans="1:22" ht="119.25" customHeight="1">
      <c r="A108" s="226" t="s">
        <v>243</v>
      </c>
      <c r="B108" s="63" t="s">
        <v>293</v>
      </c>
      <c r="C108" s="218" t="s">
        <v>41</v>
      </c>
      <c r="D108" s="244">
        <v>4500000570</v>
      </c>
      <c r="E108" s="215"/>
      <c r="F108" s="47">
        <f>F109</f>
        <v>160</v>
      </c>
      <c r="G108" s="29"/>
      <c r="H108" s="237"/>
      <c r="I108" s="176"/>
      <c r="J108" s="176"/>
      <c r="K108" s="176"/>
      <c r="N108" s="31"/>
      <c r="O108" s="175"/>
      <c r="P108" s="108"/>
      <c r="Q108" s="171"/>
      <c r="R108" s="171"/>
      <c r="S108" s="171"/>
      <c r="T108" s="171"/>
      <c r="U108" s="171"/>
      <c r="V108" s="176"/>
    </row>
    <row r="109" spans="1:22" ht="24">
      <c r="A109" s="224" t="s">
        <v>244</v>
      </c>
      <c r="B109" s="220" t="s">
        <v>281</v>
      </c>
      <c r="C109" s="221" t="s">
        <v>41</v>
      </c>
      <c r="D109" s="245">
        <v>4500000570</v>
      </c>
      <c r="E109" s="214">
        <v>200</v>
      </c>
      <c r="F109" s="45">
        <v>160</v>
      </c>
      <c r="G109" s="107"/>
      <c r="H109" s="107"/>
      <c r="I109" s="107"/>
      <c r="J109" s="107"/>
      <c r="K109" s="174"/>
      <c r="N109" s="32"/>
      <c r="O109" s="175"/>
      <c r="P109" s="108"/>
      <c r="Q109" s="171"/>
      <c r="R109" s="171"/>
      <c r="S109" s="171"/>
      <c r="T109" s="171"/>
      <c r="U109" s="171"/>
      <c r="V109" s="176"/>
    </row>
    <row r="110" spans="1:22" ht="12.75">
      <c r="A110" s="226" t="s">
        <v>0</v>
      </c>
      <c r="B110" s="63" t="s">
        <v>16</v>
      </c>
      <c r="C110" s="218" t="s">
        <v>93</v>
      </c>
      <c r="D110" s="245"/>
      <c r="E110" s="214"/>
      <c r="F110" s="47">
        <f>F111+F114</f>
        <v>4174.3</v>
      </c>
      <c r="G110" s="109"/>
      <c r="H110" s="237"/>
      <c r="I110" s="176"/>
      <c r="J110" s="176"/>
      <c r="K110" s="176"/>
      <c r="N110" s="31"/>
      <c r="O110" s="175"/>
      <c r="P110" s="108"/>
      <c r="Q110" s="171"/>
      <c r="R110" s="171"/>
      <c r="S110" s="171"/>
      <c r="T110" s="185"/>
      <c r="U110" s="185"/>
      <c r="V110" s="176"/>
    </row>
    <row r="111" spans="1:22" ht="12.75">
      <c r="A111" s="226" t="s">
        <v>1</v>
      </c>
      <c r="B111" s="63" t="s">
        <v>317</v>
      </c>
      <c r="C111" s="218" t="s">
        <v>87</v>
      </c>
      <c r="D111" s="244"/>
      <c r="E111" s="215"/>
      <c r="F111" s="47">
        <f>F112</f>
        <v>2542.5</v>
      </c>
      <c r="G111" s="107"/>
      <c r="H111" s="110"/>
      <c r="I111" s="174"/>
      <c r="J111" s="174"/>
      <c r="K111" s="174"/>
      <c r="N111" s="32"/>
      <c r="O111" s="167"/>
      <c r="P111" s="106"/>
      <c r="Q111" s="168"/>
      <c r="R111" s="168"/>
      <c r="S111" s="171"/>
      <c r="T111" s="171"/>
      <c r="U111" s="171"/>
      <c r="V111" s="174"/>
    </row>
    <row r="112" spans="1:22" ht="36">
      <c r="A112" s="226" t="s">
        <v>78</v>
      </c>
      <c r="B112" s="63" t="s">
        <v>61</v>
      </c>
      <c r="C112" s="218" t="s">
        <v>430</v>
      </c>
      <c r="D112" s="244">
        <v>5050000230</v>
      </c>
      <c r="E112" s="215"/>
      <c r="F112" s="47">
        <f>F113</f>
        <v>2542.5</v>
      </c>
      <c r="G112" s="109"/>
      <c r="H112" s="110"/>
      <c r="I112" s="174"/>
      <c r="J112" s="174"/>
      <c r="K112" s="176"/>
      <c r="N112" s="31"/>
      <c r="O112" s="167"/>
      <c r="P112" s="106"/>
      <c r="Q112" s="168"/>
      <c r="R112" s="168"/>
      <c r="S112" s="168"/>
      <c r="T112" s="171"/>
      <c r="U112" s="171"/>
      <c r="V112" s="174"/>
    </row>
    <row r="113" spans="1:22" ht="30" customHeight="1">
      <c r="A113" s="224" t="s">
        <v>314</v>
      </c>
      <c r="B113" s="220" t="s">
        <v>231</v>
      </c>
      <c r="C113" s="221" t="s">
        <v>430</v>
      </c>
      <c r="D113" s="245">
        <v>5050000230</v>
      </c>
      <c r="E113" s="214">
        <v>312</v>
      </c>
      <c r="F113" s="45">
        <f>2475.5+105-38</f>
        <v>2542.5</v>
      </c>
      <c r="G113" s="107"/>
      <c r="H113" s="107"/>
      <c r="I113" s="107"/>
      <c r="J113" s="107"/>
      <c r="K113" s="107"/>
      <c r="N113" s="32"/>
      <c r="O113" s="186"/>
      <c r="P113" s="108"/>
      <c r="Q113" s="171"/>
      <c r="R113" s="171"/>
      <c r="S113" s="171"/>
      <c r="T113" s="171"/>
      <c r="U113" s="171"/>
      <c r="V113" s="176"/>
    </row>
    <row r="114" spans="1:22" ht="21.75" customHeight="1">
      <c r="A114" s="226" t="s">
        <v>2</v>
      </c>
      <c r="B114" s="63" t="s">
        <v>5</v>
      </c>
      <c r="C114" s="218" t="s">
        <v>88</v>
      </c>
      <c r="D114" s="245"/>
      <c r="E114" s="214"/>
      <c r="F114" s="47">
        <f>F115+F117+F119</f>
        <v>1631.8000000000002</v>
      </c>
      <c r="G114" s="107"/>
      <c r="H114" s="107"/>
      <c r="I114" s="107"/>
      <c r="J114" s="174"/>
      <c r="K114" s="174"/>
      <c r="N114" s="31"/>
      <c r="O114" s="167"/>
      <c r="P114" s="106"/>
      <c r="Q114" s="168"/>
      <c r="R114" s="168"/>
      <c r="S114" s="168"/>
      <c r="T114" s="171"/>
      <c r="U114" s="149"/>
      <c r="V114" s="174"/>
    </row>
    <row r="115" spans="1:22" ht="61.5" customHeight="1">
      <c r="A115" s="226" t="s">
        <v>443</v>
      </c>
      <c r="B115" s="63" t="s">
        <v>120</v>
      </c>
      <c r="C115" s="218">
        <v>1004</v>
      </c>
      <c r="D115" s="244" t="s">
        <v>200</v>
      </c>
      <c r="E115" s="227"/>
      <c r="F115" s="47">
        <v>1188.7</v>
      </c>
      <c r="G115" s="107"/>
      <c r="H115" s="110"/>
      <c r="I115" s="174"/>
      <c r="J115" s="174"/>
      <c r="K115" s="174"/>
      <c r="M115" s="153"/>
      <c r="N115" s="31"/>
      <c r="O115" s="167"/>
      <c r="P115" s="106"/>
      <c r="Q115" s="168"/>
      <c r="R115" s="168"/>
      <c r="S115" s="168"/>
      <c r="T115" s="187"/>
      <c r="U115" s="149"/>
      <c r="V115" s="174"/>
    </row>
    <row r="116" spans="1:22" ht="24">
      <c r="A116" s="224" t="s">
        <v>444</v>
      </c>
      <c r="B116" s="220" t="s">
        <v>130</v>
      </c>
      <c r="C116" s="221">
        <v>1004</v>
      </c>
      <c r="D116" s="245" t="s">
        <v>200</v>
      </c>
      <c r="E116" s="214">
        <v>300</v>
      </c>
      <c r="F116" s="45">
        <v>1188.7</v>
      </c>
      <c r="G116" s="109"/>
      <c r="H116" s="237"/>
      <c r="I116" s="176"/>
      <c r="J116" s="237"/>
      <c r="K116" s="176"/>
      <c r="N116" s="31"/>
      <c r="O116" s="186"/>
      <c r="P116" s="108"/>
      <c r="Q116" s="171"/>
      <c r="R116" s="171"/>
      <c r="S116" s="171"/>
      <c r="T116" s="171"/>
      <c r="U116" s="171"/>
      <c r="V116" s="176"/>
    </row>
    <row r="117" spans="1:22" ht="69" customHeight="1">
      <c r="A117" s="226" t="s">
        <v>142</v>
      </c>
      <c r="B117" s="63" t="s">
        <v>121</v>
      </c>
      <c r="C117" s="218">
        <v>1004</v>
      </c>
      <c r="D117" s="244" t="s">
        <v>201</v>
      </c>
      <c r="E117" s="227"/>
      <c r="F117" s="47">
        <v>442.7</v>
      </c>
      <c r="G117" s="107"/>
      <c r="H117" s="107"/>
      <c r="I117" s="107"/>
      <c r="J117" s="107"/>
      <c r="K117" s="107"/>
      <c r="N117" s="31"/>
      <c r="O117" s="186"/>
      <c r="P117" s="108"/>
      <c r="Q117" s="171"/>
      <c r="R117" s="171"/>
      <c r="S117" s="171"/>
      <c r="T117" s="171"/>
      <c r="U117" s="171"/>
      <c r="V117" s="176"/>
    </row>
    <row r="118" spans="1:22" ht="24">
      <c r="A118" s="224" t="s">
        <v>141</v>
      </c>
      <c r="B118" s="220" t="s">
        <v>130</v>
      </c>
      <c r="C118" s="221">
        <v>1004</v>
      </c>
      <c r="D118" s="245" t="s">
        <v>201</v>
      </c>
      <c r="E118" s="214">
        <v>300</v>
      </c>
      <c r="F118" s="45">
        <v>442.7</v>
      </c>
      <c r="G118" s="107"/>
      <c r="H118" s="110"/>
      <c r="I118" s="174"/>
      <c r="J118" s="174"/>
      <c r="K118" s="174"/>
      <c r="N118" s="31"/>
      <c r="O118" s="186"/>
      <c r="P118" s="108"/>
      <c r="Q118" s="171"/>
      <c r="R118" s="171"/>
      <c r="S118" s="171"/>
      <c r="T118" s="171"/>
      <c r="U118" s="171"/>
      <c r="V118" s="176"/>
    </row>
    <row r="119" spans="1:22" ht="39.75" customHeight="1">
      <c r="A119" s="226" t="s">
        <v>246</v>
      </c>
      <c r="B119" s="63" t="s">
        <v>418</v>
      </c>
      <c r="C119" s="218">
        <v>1004</v>
      </c>
      <c r="D119" s="203" t="s">
        <v>431</v>
      </c>
      <c r="E119" s="227"/>
      <c r="F119" s="47">
        <f>F120</f>
        <v>0.4</v>
      </c>
      <c r="G119" s="109"/>
      <c r="H119" s="237"/>
      <c r="I119" s="176"/>
      <c r="J119" s="237"/>
      <c r="K119" s="176"/>
      <c r="N119" s="31"/>
      <c r="O119" s="186"/>
      <c r="P119" s="108"/>
      <c r="Q119" s="171"/>
      <c r="R119" s="171"/>
      <c r="S119" s="171"/>
      <c r="T119" s="171"/>
      <c r="U119" s="171"/>
      <c r="V119" s="176"/>
    </row>
    <row r="120" spans="1:22" ht="24">
      <c r="A120" s="224" t="s">
        <v>245</v>
      </c>
      <c r="B120" s="220" t="s">
        <v>130</v>
      </c>
      <c r="C120" s="221">
        <v>1004</v>
      </c>
      <c r="D120" s="203" t="s">
        <v>431</v>
      </c>
      <c r="E120" s="214">
        <v>300</v>
      </c>
      <c r="F120" s="45">
        <v>0.4</v>
      </c>
      <c r="G120" s="107"/>
      <c r="H120" s="107"/>
      <c r="I120" s="107"/>
      <c r="J120" s="107"/>
      <c r="K120" s="107"/>
      <c r="N120" s="32"/>
      <c r="O120" s="167"/>
      <c r="P120" s="106"/>
      <c r="Q120" s="168"/>
      <c r="R120" s="168"/>
      <c r="S120" s="168"/>
      <c r="T120" s="187"/>
      <c r="U120" s="149"/>
      <c r="V120" s="174"/>
    </row>
    <row r="121" spans="1:22" ht="12.75">
      <c r="A121" s="226" t="s">
        <v>79</v>
      </c>
      <c r="B121" s="63" t="s">
        <v>122</v>
      </c>
      <c r="C121" s="218" t="s">
        <v>95</v>
      </c>
      <c r="D121" s="245"/>
      <c r="E121" s="214"/>
      <c r="F121" s="47">
        <f>F122</f>
        <v>760.6</v>
      </c>
      <c r="G121" s="107"/>
      <c r="H121" s="107"/>
      <c r="I121" s="107"/>
      <c r="J121" s="107"/>
      <c r="K121" s="107"/>
      <c r="N121" s="31"/>
      <c r="O121" s="186"/>
      <c r="P121" s="108"/>
      <c r="Q121" s="171"/>
      <c r="R121" s="171"/>
      <c r="S121" s="171"/>
      <c r="T121" s="171"/>
      <c r="U121" s="171"/>
      <c r="V121" s="176"/>
    </row>
    <row r="122" spans="1:22" ht="12.75">
      <c r="A122" s="203" t="s">
        <v>178</v>
      </c>
      <c r="B122" s="63" t="s">
        <v>58</v>
      </c>
      <c r="C122" s="218" t="s">
        <v>86</v>
      </c>
      <c r="D122" s="244"/>
      <c r="E122" s="215"/>
      <c r="F122" s="47">
        <f>F123</f>
        <v>760.6</v>
      </c>
      <c r="G122" s="109"/>
      <c r="H122" s="237"/>
      <c r="I122" s="199"/>
      <c r="J122" s="199"/>
      <c r="K122" s="176"/>
      <c r="N122" s="31"/>
      <c r="O122" s="167"/>
      <c r="P122" s="106"/>
      <c r="Q122" s="168"/>
      <c r="R122" s="168"/>
      <c r="S122" s="168"/>
      <c r="T122" s="171"/>
      <c r="U122" s="149"/>
      <c r="V122" s="174"/>
    </row>
    <row r="123" spans="1:22" ht="85.5" customHeight="1">
      <c r="A123" s="203" t="s">
        <v>445</v>
      </c>
      <c r="B123" s="63" t="s">
        <v>292</v>
      </c>
      <c r="C123" s="218">
        <v>1101</v>
      </c>
      <c r="D123" s="244">
        <v>5120000240</v>
      </c>
      <c r="E123" s="215"/>
      <c r="F123" s="47">
        <f>F124</f>
        <v>760.6</v>
      </c>
      <c r="G123" s="173"/>
      <c r="H123" s="110"/>
      <c r="I123" s="174"/>
      <c r="J123" s="174"/>
      <c r="K123" s="174"/>
      <c r="N123" s="151"/>
      <c r="O123" s="186"/>
      <c r="P123" s="108"/>
      <c r="Q123" s="171"/>
      <c r="R123" s="171"/>
      <c r="S123" s="171"/>
      <c r="T123" s="171"/>
      <c r="U123" s="171"/>
      <c r="V123" s="176"/>
    </row>
    <row r="124" spans="1:22" ht="24">
      <c r="A124" s="224" t="s">
        <v>80</v>
      </c>
      <c r="B124" s="220" t="s">
        <v>281</v>
      </c>
      <c r="C124" s="221">
        <v>1101</v>
      </c>
      <c r="D124" s="245">
        <v>5120000240</v>
      </c>
      <c r="E124" s="214">
        <v>200</v>
      </c>
      <c r="F124" s="45">
        <v>760.6</v>
      </c>
      <c r="G124" s="109"/>
      <c r="H124" s="237"/>
      <c r="I124" s="176"/>
      <c r="J124" s="176"/>
      <c r="K124" s="176"/>
      <c r="N124" s="34"/>
      <c r="O124" s="167"/>
      <c r="P124" s="106"/>
      <c r="Q124" s="168"/>
      <c r="R124" s="168"/>
      <c r="S124" s="168"/>
      <c r="T124" s="171"/>
      <c r="U124" s="149"/>
      <c r="V124" s="174"/>
    </row>
    <row r="125" spans="1:22" ht="12.75">
      <c r="A125" s="226" t="s">
        <v>151</v>
      </c>
      <c r="B125" s="63" t="s">
        <v>148</v>
      </c>
      <c r="C125" s="218" t="s">
        <v>328</v>
      </c>
      <c r="D125" s="245"/>
      <c r="E125" s="214"/>
      <c r="F125" s="47">
        <v>1559.6</v>
      </c>
      <c r="G125" s="173"/>
      <c r="H125" s="110"/>
      <c r="I125" s="110"/>
      <c r="J125" s="110"/>
      <c r="K125" s="110"/>
      <c r="N125" s="32"/>
      <c r="O125" s="167"/>
      <c r="P125" s="106"/>
      <c r="Q125" s="168"/>
      <c r="R125" s="168"/>
      <c r="S125" s="168"/>
      <c r="T125" s="187"/>
      <c r="U125" s="149"/>
      <c r="V125" s="174"/>
    </row>
    <row r="126" spans="1:22" ht="12.75">
      <c r="A126" s="230" t="s">
        <v>179</v>
      </c>
      <c r="B126" s="63" t="s">
        <v>150</v>
      </c>
      <c r="C126" s="218" t="s">
        <v>85</v>
      </c>
      <c r="D126" s="244"/>
      <c r="E126" s="215"/>
      <c r="F126" s="47">
        <v>1559.6</v>
      </c>
      <c r="G126" s="109"/>
      <c r="H126" s="237"/>
      <c r="I126" s="176"/>
      <c r="J126" s="176"/>
      <c r="K126" s="176"/>
      <c r="N126" s="31"/>
      <c r="O126" s="167"/>
      <c r="P126" s="188"/>
      <c r="Q126" s="168"/>
      <c r="R126" s="168"/>
      <c r="S126" s="168"/>
      <c r="T126" s="187"/>
      <c r="U126" s="149"/>
      <c r="V126" s="174"/>
    </row>
    <row r="127" spans="1:22" ht="60.75" customHeight="1">
      <c r="A127" s="231" t="s">
        <v>446</v>
      </c>
      <c r="B127" s="63" t="s">
        <v>251</v>
      </c>
      <c r="C127" s="218">
        <v>1202</v>
      </c>
      <c r="D127" s="244">
        <v>4570000250</v>
      </c>
      <c r="E127" s="214"/>
      <c r="F127" s="47">
        <v>1559.6</v>
      </c>
      <c r="G127" s="173"/>
      <c r="H127" s="110"/>
      <c r="I127" s="174"/>
      <c r="J127" s="174"/>
      <c r="K127" s="174"/>
      <c r="N127" s="31"/>
      <c r="O127" s="167"/>
      <c r="P127" s="188"/>
      <c r="Q127" s="168"/>
      <c r="R127" s="168"/>
      <c r="S127" s="168"/>
      <c r="T127" s="187"/>
      <c r="U127" s="149"/>
      <c r="V127" s="174"/>
    </row>
    <row r="128" spans="1:22" ht="24" customHeight="1">
      <c r="A128" s="224" t="s">
        <v>152</v>
      </c>
      <c r="B128" s="220" t="s">
        <v>281</v>
      </c>
      <c r="C128" s="221">
        <v>1202</v>
      </c>
      <c r="D128" s="245">
        <v>4570000250</v>
      </c>
      <c r="E128" s="214">
        <v>200</v>
      </c>
      <c r="F128" s="45">
        <v>1559.6</v>
      </c>
      <c r="G128" s="109"/>
      <c r="H128" s="237"/>
      <c r="I128" s="176"/>
      <c r="J128" s="176"/>
      <c r="K128" s="176"/>
      <c r="N128" s="31"/>
      <c r="O128" s="167"/>
      <c r="P128" s="188"/>
      <c r="Q128" s="168"/>
      <c r="R128" s="168"/>
      <c r="S128" s="168"/>
      <c r="T128" s="187"/>
      <c r="U128" s="149"/>
      <c r="V128" s="174"/>
    </row>
    <row r="129" spans="1:22" ht="21" customHeight="1">
      <c r="A129" s="228"/>
      <c r="B129" s="232" t="s">
        <v>247</v>
      </c>
      <c r="C129" s="233"/>
      <c r="D129" s="234"/>
      <c r="E129" s="234"/>
      <c r="F129" s="252">
        <f>F22+F59+F63+F70+F76+F80+F96+F110+F121+F125</f>
        <v>80347.40000000001</v>
      </c>
      <c r="G129" s="107"/>
      <c r="H129" s="110"/>
      <c r="I129" s="174"/>
      <c r="J129" s="174"/>
      <c r="K129" s="174"/>
      <c r="N129" s="31"/>
      <c r="O129" s="175"/>
      <c r="P129" s="108"/>
      <c r="Q129" s="171"/>
      <c r="R129" s="171"/>
      <c r="S129" s="171"/>
      <c r="T129" s="171"/>
      <c r="U129" s="171"/>
      <c r="V129" s="176"/>
    </row>
    <row r="130" spans="1:22" s="94" customFormat="1" ht="20.25" customHeight="1">
      <c r="A130" s="95"/>
      <c r="C130" s="95"/>
      <c r="D130" s="95"/>
      <c r="E130" s="95"/>
      <c r="G130" s="95"/>
      <c r="H130" s="95"/>
      <c r="I130" s="129"/>
      <c r="J130" s="129"/>
      <c r="K130" s="129"/>
      <c r="L130" s="129"/>
      <c r="M130" s="129"/>
      <c r="N130" s="129"/>
      <c r="O130" s="189"/>
      <c r="P130" s="106"/>
      <c r="Q130" s="168"/>
      <c r="R130" s="168"/>
      <c r="S130" s="187"/>
      <c r="T130" s="190"/>
      <c r="U130" s="149"/>
      <c r="V130" s="174"/>
    </row>
    <row r="131" spans="1:22" s="94" customFormat="1" ht="19.5" customHeight="1">
      <c r="A131" s="95"/>
      <c r="B131" s="155"/>
      <c r="C131" s="95"/>
      <c r="D131" s="95"/>
      <c r="E131" s="95"/>
      <c r="G131" s="95"/>
      <c r="H131" s="95"/>
      <c r="I131" s="129"/>
      <c r="J131" s="129"/>
      <c r="K131" s="129"/>
      <c r="L131" s="129"/>
      <c r="M131" s="129"/>
      <c r="N131" s="129"/>
      <c r="O131" s="189"/>
      <c r="P131" s="106"/>
      <c r="Q131" s="168"/>
      <c r="R131" s="168"/>
      <c r="S131" s="168"/>
      <c r="T131" s="187"/>
      <c r="U131" s="191"/>
      <c r="V131" s="174"/>
    </row>
    <row r="132" spans="1:22" s="94" customFormat="1" ht="19.5" customHeight="1">
      <c r="A132" s="95"/>
      <c r="B132" s="155"/>
      <c r="C132" s="95"/>
      <c r="D132" s="95"/>
      <c r="E132" s="95"/>
      <c r="G132" s="95"/>
      <c r="H132" s="95"/>
      <c r="I132" s="129"/>
      <c r="J132" s="129"/>
      <c r="K132" s="129"/>
      <c r="L132" s="129"/>
      <c r="M132" s="129"/>
      <c r="N132" s="129"/>
      <c r="O132" s="186"/>
      <c r="P132" s="108"/>
      <c r="Q132" s="171"/>
      <c r="R132" s="171"/>
      <c r="S132" s="171"/>
      <c r="T132" s="181"/>
      <c r="U132" s="171"/>
      <c r="V132" s="176"/>
    </row>
    <row r="133" spans="1:22" s="94" customFormat="1" ht="19.5" customHeight="1">
      <c r="A133" s="95"/>
      <c r="B133" s="155"/>
      <c r="C133" s="95"/>
      <c r="D133" s="95"/>
      <c r="E133" s="95"/>
      <c r="G133" s="95"/>
      <c r="H133" s="95"/>
      <c r="I133" s="129"/>
      <c r="J133" s="129"/>
      <c r="K133" s="129"/>
      <c r="L133" s="129"/>
      <c r="M133" s="129"/>
      <c r="N133" s="129"/>
      <c r="O133" s="189"/>
      <c r="P133" s="106"/>
      <c r="Q133" s="168"/>
      <c r="R133" s="168"/>
      <c r="S133" s="192"/>
      <c r="T133" s="174"/>
      <c r="U133" s="149"/>
      <c r="V133" s="174"/>
    </row>
    <row r="134" spans="1:22" s="94" customFormat="1" ht="19.5" customHeight="1">
      <c r="A134" s="95"/>
      <c r="B134" s="155"/>
      <c r="C134" s="95"/>
      <c r="D134" s="95"/>
      <c r="E134" s="95"/>
      <c r="G134" s="95"/>
      <c r="H134" s="95"/>
      <c r="I134" s="129"/>
      <c r="J134" s="129"/>
      <c r="K134" s="129"/>
      <c r="L134" s="129"/>
      <c r="M134" s="129"/>
      <c r="N134" s="129"/>
      <c r="O134" s="186"/>
      <c r="P134" s="108"/>
      <c r="Q134" s="171"/>
      <c r="R134" s="171"/>
      <c r="S134" s="181"/>
      <c r="T134" s="181"/>
      <c r="U134" s="171"/>
      <c r="V134" s="185"/>
    </row>
    <row r="135" spans="1:22" s="94" customFormat="1" ht="19.5" customHeight="1">
      <c r="A135" s="95"/>
      <c r="B135" s="95"/>
      <c r="C135" s="95"/>
      <c r="D135" s="95"/>
      <c r="E135" s="95"/>
      <c r="G135" s="156"/>
      <c r="H135" s="95"/>
      <c r="I135" s="129"/>
      <c r="J135" s="129"/>
      <c r="K135" s="129"/>
      <c r="L135" s="129"/>
      <c r="M135" s="129"/>
      <c r="N135" s="129"/>
      <c r="O135" s="189"/>
      <c r="P135" s="193"/>
      <c r="Q135" s="168"/>
      <c r="R135" s="168"/>
      <c r="S135" s="171"/>
      <c r="T135" s="181"/>
      <c r="U135" s="171"/>
      <c r="V135" s="174"/>
    </row>
    <row r="136" spans="1:22" s="94" customFormat="1" ht="18.75" customHeight="1">
      <c r="A136" s="95"/>
      <c r="I136" s="129"/>
      <c r="J136" s="129"/>
      <c r="K136" s="129"/>
      <c r="L136" s="129"/>
      <c r="M136" s="129"/>
      <c r="N136" s="129"/>
      <c r="O136" s="189"/>
      <c r="P136" s="193"/>
      <c r="Q136" s="168"/>
      <c r="R136" s="168"/>
      <c r="S136" s="171"/>
      <c r="T136" s="181"/>
      <c r="U136" s="171"/>
      <c r="V136" s="174"/>
    </row>
    <row r="137" spans="1:22" s="94" customFormat="1" ht="15" customHeight="1">
      <c r="A137" s="95"/>
      <c r="B137" s="95"/>
      <c r="C137" s="95"/>
      <c r="D137" s="95"/>
      <c r="E137" s="95"/>
      <c r="G137" s="157"/>
      <c r="H137" s="95"/>
      <c r="I137" s="129"/>
      <c r="J137" s="129"/>
      <c r="K137" s="129"/>
      <c r="L137" s="129"/>
      <c r="M137" s="129"/>
      <c r="N137" s="129"/>
      <c r="O137" s="189"/>
      <c r="P137" s="106"/>
      <c r="Q137" s="168"/>
      <c r="R137" s="168"/>
      <c r="S137" s="192"/>
      <c r="T137" s="192"/>
      <c r="U137" s="168"/>
      <c r="V137" s="174"/>
    </row>
    <row r="138" spans="1:22" s="94" customFormat="1" ht="18" customHeight="1">
      <c r="A138" s="95"/>
      <c r="B138" s="95"/>
      <c r="C138" s="95"/>
      <c r="D138" s="95"/>
      <c r="E138" s="158"/>
      <c r="G138" s="157"/>
      <c r="H138" s="157"/>
      <c r="I138" s="129"/>
      <c r="J138" s="159"/>
      <c r="K138" s="129"/>
      <c r="L138" s="129"/>
      <c r="M138" s="129"/>
      <c r="N138" s="129"/>
      <c r="O138" s="186"/>
      <c r="P138" s="108"/>
      <c r="Q138" s="171"/>
      <c r="R138" s="171"/>
      <c r="S138" s="181"/>
      <c r="T138" s="181"/>
      <c r="U138" s="171"/>
      <c r="V138" s="176"/>
    </row>
    <row r="139" spans="1:22" s="94" customFormat="1" ht="18.75" customHeight="1">
      <c r="A139" s="95"/>
      <c r="B139" s="95"/>
      <c r="C139" s="95"/>
      <c r="D139" s="95"/>
      <c r="E139" s="158"/>
      <c r="G139" s="157"/>
      <c r="H139" s="157"/>
      <c r="I139" s="129"/>
      <c r="J139" s="31"/>
      <c r="K139" s="129"/>
      <c r="L139" s="129"/>
      <c r="M139" s="129"/>
      <c r="N139" s="129"/>
      <c r="O139" s="167"/>
      <c r="P139" s="106"/>
      <c r="Q139" s="106"/>
      <c r="R139" s="168"/>
      <c r="S139" s="168"/>
      <c r="T139" s="168"/>
      <c r="U139" s="149"/>
      <c r="V139" s="174"/>
    </row>
    <row r="140" spans="1:22" s="94" customFormat="1" ht="16.5" customHeight="1">
      <c r="A140" s="95"/>
      <c r="B140" s="95"/>
      <c r="C140" s="95"/>
      <c r="D140" s="95"/>
      <c r="E140" s="95"/>
      <c r="F140" s="95"/>
      <c r="G140" s="31"/>
      <c r="H140" s="31"/>
      <c r="I140" s="129"/>
      <c r="J140" s="129"/>
      <c r="K140" s="129"/>
      <c r="L140" s="129"/>
      <c r="M140" s="129"/>
      <c r="N140" s="129"/>
      <c r="O140" s="167"/>
      <c r="P140" s="106"/>
      <c r="Q140" s="168"/>
      <c r="R140" s="168"/>
      <c r="S140" s="168"/>
      <c r="T140" s="171"/>
      <c r="U140" s="149"/>
      <c r="V140" s="174"/>
    </row>
    <row r="141" spans="1:22" s="94" customFormat="1" ht="15.75" customHeight="1">
      <c r="A141" s="95"/>
      <c r="B141" s="95"/>
      <c r="C141" s="95"/>
      <c r="D141" s="95"/>
      <c r="E141" s="95"/>
      <c r="F141" s="95"/>
      <c r="G141" s="160"/>
      <c r="H141" s="160"/>
      <c r="I141" s="129"/>
      <c r="J141" s="129"/>
      <c r="K141" s="129"/>
      <c r="L141" s="129"/>
      <c r="M141" s="129"/>
      <c r="N141" s="129"/>
      <c r="O141" s="167"/>
      <c r="P141" s="194"/>
      <c r="Q141" s="168"/>
      <c r="R141" s="168"/>
      <c r="S141" s="168"/>
      <c r="T141" s="168"/>
      <c r="U141" s="149"/>
      <c r="V141" s="174"/>
    </row>
    <row r="142" spans="1:22" s="94" customFormat="1" ht="16.5" customHeight="1">
      <c r="A142" s="95"/>
      <c r="B142" s="95"/>
      <c r="C142" s="95"/>
      <c r="D142" s="95"/>
      <c r="E142" s="95"/>
      <c r="F142" s="95"/>
      <c r="G142" s="161"/>
      <c r="H142" s="161"/>
      <c r="I142" s="129"/>
      <c r="J142" s="129"/>
      <c r="K142" s="129"/>
      <c r="L142" s="129"/>
      <c r="M142" s="129"/>
      <c r="N142" s="129"/>
      <c r="O142" s="175"/>
      <c r="P142" s="108"/>
      <c r="Q142" s="171"/>
      <c r="R142" s="171"/>
      <c r="S142" s="171"/>
      <c r="T142" s="171"/>
      <c r="U142" s="185"/>
      <c r="V142" s="176"/>
    </row>
    <row r="143" spans="1:22" s="94" customFormat="1" ht="12.75">
      <c r="A143" s="95"/>
      <c r="B143" s="95"/>
      <c r="C143" s="95"/>
      <c r="D143" s="155"/>
      <c r="E143" s="95"/>
      <c r="F143" s="95"/>
      <c r="G143" s="162"/>
      <c r="H143" s="157"/>
      <c r="I143" s="31"/>
      <c r="J143" s="31"/>
      <c r="K143" s="129"/>
      <c r="L143" s="129"/>
      <c r="M143" s="129"/>
      <c r="N143" s="129"/>
      <c r="O143" s="167"/>
      <c r="P143" s="106"/>
      <c r="Q143" s="168"/>
      <c r="R143" s="168"/>
      <c r="S143" s="168"/>
      <c r="T143" s="171"/>
      <c r="U143" s="149"/>
      <c r="V143" s="174"/>
    </row>
    <row r="144" spans="1:22" s="94" customFormat="1" ht="12.75">
      <c r="A144" s="95"/>
      <c r="B144" s="95"/>
      <c r="C144" s="95"/>
      <c r="D144" s="155"/>
      <c r="E144" s="95"/>
      <c r="F144" s="95"/>
      <c r="G144" s="157"/>
      <c r="H144" s="157"/>
      <c r="I144" s="31"/>
      <c r="J144" s="31"/>
      <c r="K144" s="129"/>
      <c r="L144" s="129"/>
      <c r="M144" s="129"/>
      <c r="N144" s="129"/>
      <c r="O144" s="167"/>
      <c r="P144" s="106"/>
      <c r="Q144" s="168"/>
      <c r="R144" s="168"/>
      <c r="S144" s="168"/>
      <c r="T144" s="171"/>
      <c r="U144" s="149"/>
      <c r="V144" s="174"/>
    </row>
    <row r="145" spans="1:22" s="94" customFormat="1" ht="12.75">
      <c r="A145" s="95"/>
      <c r="B145" s="95"/>
      <c r="C145" s="95"/>
      <c r="D145" s="155"/>
      <c r="E145" s="95"/>
      <c r="F145" s="95"/>
      <c r="G145" s="157"/>
      <c r="H145" s="157"/>
      <c r="I145" s="31"/>
      <c r="J145" s="31"/>
      <c r="K145" s="129"/>
      <c r="L145" s="129"/>
      <c r="M145" s="129"/>
      <c r="N145" s="129"/>
      <c r="O145" s="175"/>
      <c r="P145" s="108"/>
      <c r="Q145" s="171"/>
      <c r="R145" s="171"/>
      <c r="S145" s="171"/>
      <c r="T145" s="171"/>
      <c r="U145" s="185"/>
      <c r="V145" s="176"/>
    </row>
    <row r="146" spans="1:22" s="94" customFormat="1" ht="12.75">
      <c r="A146" s="95"/>
      <c r="B146" s="95"/>
      <c r="C146" s="95"/>
      <c r="D146" s="155"/>
      <c r="E146" s="95"/>
      <c r="F146" s="95"/>
      <c r="G146" s="157"/>
      <c r="H146" s="157"/>
      <c r="I146" s="31"/>
      <c r="J146" s="31"/>
      <c r="K146" s="129"/>
      <c r="L146" s="129"/>
      <c r="M146" s="129"/>
      <c r="N146" s="129"/>
      <c r="O146" s="175"/>
      <c r="P146" s="108"/>
      <c r="Q146" s="171"/>
      <c r="R146" s="171"/>
      <c r="S146" s="171"/>
      <c r="T146" s="171"/>
      <c r="U146" s="185"/>
      <c r="V146" s="176"/>
    </row>
    <row r="147" spans="1:22" s="94" customFormat="1" ht="12.75">
      <c r="A147" s="95"/>
      <c r="B147" s="95"/>
      <c r="C147" s="95"/>
      <c r="D147" s="95"/>
      <c r="E147" s="95"/>
      <c r="F147" s="95"/>
      <c r="G147" s="163"/>
      <c r="H147" s="31"/>
      <c r="I147" s="31"/>
      <c r="J147" s="31"/>
      <c r="K147" s="129"/>
      <c r="L147" s="129"/>
      <c r="M147" s="129"/>
      <c r="N147" s="129"/>
      <c r="O147" s="167"/>
      <c r="P147" s="106"/>
      <c r="Q147" s="195"/>
      <c r="R147" s="168"/>
      <c r="S147" s="171"/>
      <c r="T147" s="171"/>
      <c r="U147" s="171"/>
      <c r="V147" s="174"/>
    </row>
    <row r="148" spans="1:22" s="94" customFormat="1" ht="12.75">
      <c r="A148" s="95"/>
      <c r="B148" s="95"/>
      <c r="C148" s="95"/>
      <c r="D148" s="95"/>
      <c r="E148" s="95"/>
      <c r="F148" s="95"/>
      <c r="G148" s="161"/>
      <c r="H148" s="161"/>
      <c r="I148" s="129"/>
      <c r="J148" s="129"/>
      <c r="K148" s="129"/>
      <c r="L148" s="129"/>
      <c r="M148" s="129"/>
      <c r="N148" s="129"/>
      <c r="O148" s="167"/>
      <c r="P148" s="106"/>
      <c r="Q148" s="168"/>
      <c r="R148" s="168"/>
      <c r="S148" s="168"/>
      <c r="T148" s="171"/>
      <c r="U148" s="171"/>
      <c r="V148" s="174"/>
    </row>
    <row r="149" spans="1:22" s="94" customFormat="1" ht="18.75" customHeight="1">
      <c r="A149" s="95"/>
      <c r="B149" s="95"/>
      <c r="C149" s="95"/>
      <c r="D149" s="95"/>
      <c r="E149" s="95"/>
      <c r="F149" s="95"/>
      <c r="G149" s="157"/>
      <c r="H149" s="157"/>
      <c r="I149" s="31"/>
      <c r="J149" s="31"/>
      <c r="K149" s="129"/>
      <c r="L149" s="129"/>
      <c r="M149" s="129"/>
      <c r="N149" s="129"/>
      <c r="O149" s="175"/>
      <c r="P149" s="108"/>
      <c r="Q149" s="171"/>
      <c r="R149" s="171"/>
      <c r="S149" s="171"/>
      <c r="T149" s="171"/>
      <c r="U149" s="171"/>
      <c r="V149" s="176"/>
    </row>
    <row r="150" spans="9:22" s="94" customFormat="1" ht="12.75">
      <c r="I150" s="129"/>
      <c r="J150" s="129"/>
      <c r="K150" s="129"/>
      <c r="L150" s="129"/>
      <c r="M150" s="129"/>
      <c r="N150" s="129"/>
      <c r="O150" s="175"/>
      <c r="P150" s="108"/>
      <c r="Q150" s="171"/>
      <c r="R150" s="171"/>
      <c r="S150" s="171"/>
      <c r="T150" s="171"/>
      <c r="U150" s="171"/>
      <c r="V150" s="176"/>
    </row>
    <row r="151" spans="9:22" s="94" customFormat="1" ht="12.75">
      <c r="I151" s="129"/>
      <c r="J151" s="129"/>
      <c r="K151" s="129"/>
      <c r="L151" s="129"/>
      <c r="M151" s="129"/>
      <c r="N151" s="129"/>
      <c r="O151" s="167"/>
      <c r="P151" s="106"/>
      <c r="Q151" s="196"/>
      <c r="R151" s="168"/>
      <c r="S151" s="168"/>
      <c r="T151" s="171"/>
      <c r="U151" s="171"/>
      <c r="V151" s="174"/>
    </row>
    <row r="152" spans="5:22" s="94" customFormat="1" ht="12.75">
      <c r="E152" s="164"/>
      <c r="I152" s="129"/>
      <c r="J152" s="129"/>
      <c r="K152" s="129"/>
      <c r="L152" s="129"/>
      <c r="M152" s="129"/>
      <c r="N152" s="129"/>
      <c r="O152" s="175"/>
      <c r="P152" s="108"/>
      <c r="Q152" s="171"/>
      <c r="R152" s="171"/>
      <c r="S152" s="171"/>
      <c r="T152" s="171"/>
      <c r="U152" s="33"/>
      <c r="V152" s="176"/>
    </row>
    <row r="153" spans="5:22" s="94" customFormat="1" ht="12.75">
      <c r="E153" s="165"/>
      <c r="O153" s="167"/>
      <c r="P153" s="106"/>
      <c r="Q153" s="168"/>
      <c r="R153" s="168"/>
      <c r="S153" s="168"/>
      <c r="T153" s="168"/>
      <c r="U153" s="149"/>
      <c r="V153" s="174"/>
    </row>
    <row r="154" spans="5:22" s="94" customFormat="1" ht="12.75">
      <c r="E154" s="165"/>
      <c r="O154" s="175"/>
      <c r="P154" s="108"/>
      <c r="Q154" s="171"/>
      <c r="R154" s="171"/>
      <c r="S154" s="171"/>
      <c r="T154" s="171"/>
      <c r="U154" s="33"/>
      <c r="V154" s="176"/>
    </row>
    <row r="155" spans="5:22" s="94" customFormat="1" ht="12.75">
      <c r="E155" s="165"/>
      <c r="O155" s="167"/>
      <c r="P155" s="188"/>
      <c r="Q155" s="168"/>
      <c r="R155" s="168"/>
      <c r="S155" s="168"/>
      <c r="T155" s="196"/>
      <c r="U155" s="196"/>
      <c r="V155" s="107"/>
    </row>
    <row r="156" spans="5:22" s="94" customFormat="1" ht="12.75">
      <c r="E156" s="165"/>
      <c r="O156" s="175"/>
      <c r="P156" s="108"/>
      <c r="Q156" s="171"/>
      <c r="R156" s="171"/>
      <c r="S156" s="171"/>
      <c r="T156" s="171"/>
      <c r="U156" s="33"/>
      <c r="V156" s="109"/>
    </row>
    <row r="157" spans="5:22" s="94" customFormat="1" ht="12.75">
      <c r="E157" s="165"/>
      <c r="O157" s="167"/>
      <c r="P157" s="106"/>
      <c r="Q157" s="171"/>
      <c r="R157" s="168"/>
      <c r="S157" s="171"/>
      <c r="T157" s="171"/>
      <c r="U157" s="197"/>
      <c r="V157" s="107"/>
    </row>
    <row r="158" spans="5:22" s="94" customFormat="1" ht="12.75">
      <c r="E158" s="165"/>
      <c r="O158" s="167"/>
      <c r="P158" s="106"/>
      <c r="Q158" s="168"/>
      <c r="R158" s="168"/>
      <c r="S158" s="168"/>
      <c r="T158" s="171"/>
      <c r="U158" s="149"/>
      <c r="V158" s="174"/>
    </row>
    <row r="159" spans="5:22" s="94" customFormat="1" ht="12.75">
      <c r="E159" s="165"/>
      <c r="O159" s="167"/>
      <c r="P159" s="194"/>
      <c r="Q159" s="168"/>
      <c r="R159" s="168"/>
      <c r="S159" s="168"/>
      <c r="T159" s="171"/>
      <c r="U159" s="149"/>
      <c r="V159" s="174"/>
    </row>
    <row r="160" spans="5:22" s="94" customFormat="1" ht="12.75">
      <c r="E160" s="165"/>
      <c r="O160" s="175"/>
      <c r="P160" s="108"/>
      <c r="Q160" s="171"/>
      <c r="R160" s="171"/>
      <c r="S160" s="171"/>
      <c r="T160" s="168"/>
      <c r="U160" s="171"/>
      <c r="V160" s="174"/>
    </row>
    <row r="161" spans="5:22" s="94" customFormat="1" ht="12.75">
      <c r="E161" s="165"/>
      <c r="O161" s="175"/>
      <c r="P161" s="108"/>
      <c r="Q161" s="171"/>
      <c r="R161" s="171"/>
      <c r="S161" s="171"/>
      <c r="T161" s="171"/>
      <c r="U161" s="171"/>
      <c r="V161" s="176"/>
    </row>
    <row r="162" spans="5:22" s="94" customFormat="1" ht="12.75">
      <c r="E162" s="165"/>
      <c r="O162" s="175"/>
      <c r="P162" s="108"/>
      <c r="Q162" s="171"/>
      <c r="R162" s="171"/>
      <c r="S162" s="171"/>
      <c r="T162" s="171"/>
      <c r="U162" s="171"/>
      <c r="V162" s="176"/>
    </row>
    <row r="163" spans="5:22" s="94" customFormat="1" ht="12.75">
      <c r="E163" s="165"/>
      <c r="O163" s="175"/>
      <c r="P163" s="108"/>
      <c r="Q163" s="171"/>
      <c r="R163" s="171"/>
      <c r="S163" s="171"/>
      <c r="T163" s="171"/>
      <c r="U163" s="171"/>
      <c r="V163" s="176"/>
    </row>
    <row r="164" spans="5:22" s="94" customFormat="1" ht="12.75">
      <c r="E164" s="165"/>
      <c r="O164" s="175"/>
      <c r="P164" s="108"/>
      <c r="Q164" s="171"/>
      <c r="R164" s="171"/>
      <c r="S164" s="171"/>
      <c r="T164" s="168"/>
      <c r="U164" s="171"/>
      <c r="V164" s="174"/>
    </row>
    <row r="165" spans="5:22" s="94" customFormat="1" ht="12.75">
      <c r="E165" s="165"/>
      <c r="O165" s="175"/>
      <c r="P165" s="108"/>
      <c r="Q165" s="171"/>
      <c r="R165" s="171"/>
      <c r="S165" s="171"/>
      <c r="T165" s="171"/>
      <c r="U165" s="171"/>
      <c r="V165" s="176"/>
    </row>
    <row r="166" spans="5:22" s="94" customFormat="1" ht="12.75">
      <c r="E166" s="165"/>
      <c r="O166" s="175"/>
      <c r="P166" s="108"/>
      <c r="Q166" s="171"/>
      <c r="R166" s="171"/>
      <c r="S166" s="171"/>
      <c r="T166" s="171"/>
      <c r="U166" s="171"/>
      <c r="V166" s="176"/>
    </row>
    <row r="167" spans="5:22" s="94" customFormat="1" ht="12.75">
      <c r="E167" s="165"/>
      <c r="O167" s="175"/>
      <c r="P167" s="108"/>
      <c r="Q167" s="171"/>
      <c r="R167" s="171"/>
      <c r="S167" s="171"/>
      <c r="T167" s="171"/>
      <c r="U167" s="171"/>
      <c r="V167" s="176"/>
    </row>
    <row r="168" spans="15:22" s="94" customFormat="1" ht="12.75">
      <c r="O168" s="175"/>
      <c r="P168" s="108"/>
      <c r="Q168" s="171"/>
      <c r="R168" s="171"/>
      <c r="S168" s="171"/>
      <c r="T168" s="171"/>
      <c r="U168" s="171"/>
      <c r="V168" s="176"/>
    </row>
    <row r="169" spans="15:22" s="94" customFormat="1" ht="12.75">
      <c r="O169" s="175"/>
      <c r="P169" s="108"/>
      <c r="Q169" s="171"/>
      <c r="R169" s="171"/>
      <c r="S169" s="171"/>
      <c r="T169" s="171"/>
      <c r="U169" s="171"/>
      <c r="V169" s="176"/>
    </row>
    <row r="170" spans="15:22" s="94" customFormat="1" ht="12.75">
      <c r="O170" s="175"/>
      <c r="P170" s="108"/>
      <c r="Q170" s="171"/>
      <c r="R170" s="171"/>
      <c r="S170" s="171"/>
      <c r="T170" s="171"/>
      <c r="U170" s="171"/>
      <c r="V170" s="176"/>
    </row>
    <row r="171" spans="15:22" ht="12.75">
      <c r="O171" s="175"/>
      <c r="P171" s="108"/>
      <c r="Q171" s="171"/>
      <c r="R171" s="171"/>
      <c r="S171" s="171"/>
      <c r="T171" s="171"/>
      <c r="U171" s="171"/>
      <c r="V171" s="176"/>
    </row>
    <row r="172" spans="15:22" ht="12.75">
      <c r="O172" s="175"/>
      <c r="P172" s="108"/>
      <c r="Q172" s="171"/>
      <c r="R172" s="171"/>
      <c r="S172" s="171"/>
      <c r="T172" s="171"/>
      <c r="U172" s="171"/>
      <c r="V172" s="176"/>
    </row>
    <row r="173" spans="15:22" ht="12.75">
      <c r="O173" s="175"/>
      <c r="P173" s="108"/>
      <c r="Q173" s="171"/>
      <c r="R173" s="171"/>
      <c r="S173" s="171"/>
      <c r="T173" s="171"/>
      <c r="U173" s="171"/>
      <c r="V173" s="176"/>
    </row>
    <row r="174" spans="15:22" ht="12.75">
      <c r="O174" s="175"/>
      <c r="P174" s="108"/>
      <c r="Q174" s="171"/>
      <c r="R174" s="171"/>
      <c r="S174" s="171"/>
      <c r="T174" s="171"/>
      <c r="U174" s="171"/>
      <c r="V174" s="176"/>
    </row>
    <row r="175" spans="15:22" ht="12.75">
      <c r="O175" s="175"/>
      <c r="P175" s="108"/>
      <c r="Q175" s="171"/>
      <c r="R175" s="171"/>
      <c r="S175" s="171"/>
      <c r="T175" s="171"/>
      <c r="U175" s="171"/>
      <c r="V175" s="176"/>
    </row>
    <row r="176" spans="15:22" ht="12.75">
      <c r="O176" s="175"/>
      <c r="P176" s="108"/>
      <c r="Q176" s="171"/>
      <c r="R176" s="171"/>
      <c r="S176" s="171"/>
      <c r="T176" s="171"/>
      <c r="U176" s="171"/>
      <c r="V176" s="176"/>
    </row>
    <row r="177" spans="15:22" ht="12.75">
      <c r="O177" s="175"/>
      <c r="P177" s="108"/>
      <c r="Q177" s="171"/>
      <c r="R177" s="171"/>
      <c r="S177" s="171"/>
      <c r="T177" s="168"/>
      <c r="U177" s="171"/>
      <c r="V177" s="174"/>
    </row>
    <row r="178" spans="15:22" ht="12.75">
      <c r="O178" s="175"/>
      <c r="P178" s="108"/>
      <c r="Q178" s="171"/>
      <c r="R178" s="171"/>
      <c r="S178" s="171"/>
      <c r="T178" s="171"/>
      <c r="U178" s="171"/>
      <c r="V178" s="176"/>
    </row>
    <row r="179" spans="15:22" ht="12.75">
      <c r="O179" s="175"/>
      <c r="P179" s="108"/>
      <c r="Q179" s="171"/>
      <c r="R179" s="171"/>
      <c r="S179" s="171"/>
      <c r="T179" s="171"/>
      <c r="U179" s="171"/>
      <c r="V179" s="176"/>
    </row>
    <row r="180" spans="15:22" ht="12.75">
      <c r="O180" s="175"/>
      <c r="P180" s="108"/>
      <c r="Q180" s="171"/>
      <c r="R180" s="171"/>
      <c r="S180" s="171"/>
      <c r="T180" s="171"/>
      <c r="U180" s="171"/>
      <c r="V180" s="176"/>
    </row>
    <row r="181" spans="15:22" ht="12.75">
      <c r="O181" s="167"/>
      <c r="P181" s="106"/>
      <c r="Q181" s="168"/>
      <c r="R181" s="168"/>
      <c r="S181" s="198"/>
      <c r="T181" s="149"/>
      <c r="U181" s="149"/>
      <c r="V181" s="198"/>
    </row>
    <row r="182" spans="15:22" ht="12.75">
      <c r="O182" s="175"/>
      <c r="P182" s="108"/>
      <c r="Q182" s="171"/>
      <c r="R182" s="171"/>
      <c r="S182" s="171"/>
      <c r="T182" s="171"/>
      <c r="U182" s="171"/>
      <c r="V182" s="185"/>
    </row>
    <row r="183" spans="15:22" ht="12.75">
      <c r="O183" s="175"/>
      <c r="P183" s="108"/>
      <c r="Q183" s="171"/>
      <c r="R183" s="171"/>
      <c r="S183" s="171"/>
      <c r="T183" s="171"/>
      <c r="U183" s="171"/>
      <c r="V183" s="185"/>
    </row>
    <row r="184" spans="15:22" ht="12.75">
      <c r="O184" s="175"/>
      <c r="P184" s="108"/>
      <c r="Q184" s="171"/>
      <c r="R184" s="171"/>
      <c r="S184" s="171"/>
      <c r="T184" s="171"/>
      <c r="U184" s="171"/>
      <c r="V184" s="185"/>
    </row>
    <row r="185" spans="15:22" ht="12.75">
      <c r="O185" s="167"/>
      <c r="P185" s="106"/>
      <c r="Q185" s="168"/>
      <c r="R185" s="168"/>
      <c r="S185" s="168"/>
      <c r="T185" s="171"/>
      <c r="U185" s="171"/>
      <c r="V185" s="174"/>
    </row>
    <row r="186" spans="15:22" ht="12.75">
      <c r="O186" s="186"/>
      <c r="P186" s="108"/>
      <c r="Q186" s="168"/>
      <c r="R186" s="171"/>
      <c r="S186" s="171"/>
      <c r="T186" s="171"/>
      <c r="U186" s="171"/>
      <c r="V186" s="174"/>
    </row>
    <row r="187" spans="15:22" ht="12.75">
      <c r="O187" s="186"/>
      <c r="P187" s="108"/>
      <c r="Q187" s="171"/>
      <c r="R187" s="171"/>
      <c r="S187" s="171"/>
      <c r="T187" s="171"/>
      <c r="U187" s="171"/>
      <c r="V187" s="176"/>
    </row>
    <row r="188" spans="15:22" ht="12.75">
      <c r="O188" s="167"/>
      <c r="P188" s="106"/>
      <c r="Q188" s="168"/>
      <c r="R188" s="168"/>
      <c r="S188" s="168"/>
      <c r="T188" s="171"/>
      <c r="U188" s="171"/>
      <c r="V188" s="174"/>
    </row>
    <row r="189" spans="15:22" ht="12.75">
      <c r="O189" s="186"/>
      <c r="P189" s="108"/>
      <c r="Q189" s="171"/>
      <c r="R189" s="171"/>
      <c r="S189" s="171"/>
      <c r="T189" s="171"/>
      <c r="U189" s="171"/>
      <c r="V189" s="176"/>
    </row>
    <row r="190" spans="15:22" ht="12.75">
      <c r="O190" s="186"/>
      <c r="P190" s="108"/>
      <c r="Q190" s="171"/>
      <c r="R190" s="171"/>
      <c r="S190" s="171"/>
      <c r="T190" s="171"/>
      <c r="U190" s="171"/>
      <c r="V190" s="176"/>
    </row>
    <row r="191" spans="15:22" ht="12.75">
      <c r="O191" s="167"/>
      <c r="P191" s="106"/>
      <c r="Q191" s="168"/>
      <c r="R191" s="168"/>
      <c r="S191" s="168"/>
      <c r="T191" s="161"/>
      <c r="U191" s="95"/>
      <c r="V191" s="157"/>
    </row>
    <row r="192" spans="15:22" ht="12.75">
      <c r="O192" s="186"/>
      <c r="P192" s="108"/>
      <c r="Q192" s="171"/>
      <c r="R192" s="171"/>
      <c r="S192" s="171"/>
      <c r="T192" s="171"/>
      <c r="U192" s="171"/>
      <c r="V192" s="176"/>
    </row>
    <row r="193" spans="15:22" ht="12.75">
      <c r="O193" s="167"/>
      <c r="P193" s="106"/>
      <c r="Q193" s="171"/>
      <c r="R193" s="168"/>
      <c r="S193" s="171"/>
      <c r="T193" s="171"/>
      <c r="U193" s="149"/>
      <c r="V193" s="174"/>
    </row>
    <row r="194" spans="15:22" ht="12.75">
      <c r="O194" s="189"/>
      <c r="P194" s="106"/>
      <c r="Q194" s="168"/>
      <c r="R194" s="168"/>
      <c r="S194" s="168"/>
      <c r="T194" s="168"/>
      <c r="U194" s="149"/>
      <c r="V194" s="174"/>
    </row>
    <row r="195" spans="15:22" ht="12.75">
      <c r="O195" s="189"/>
      <c r="P195" s="106"/>
      <c r="Q195" s="171"/>
      <c r="R195" s="168"/>
      <c r="S195" s="168"/>
      <c r="T195" s="168"/>
      <c r="U195" s="149"/>
      <c r="V195" s="174"/>
    </row>
    <row r="196" spans="15:22" ht="12.75">
      <c r="O196" s="186"/>
      <c r="P196" s="108"/>
      <c r="Q196" s="171"/>
      <c r="R196" s="171"/>
      <c r="S196" s="171"/>
      <c r="T196" s="171"/>
      <c r="U196" s="171"/>
      <c r="V196" s="176"/>
    </row>
    <row r="197" spans="15:22" ht="12.75">
      <c r="O197" s="189"/>
      <c r="P197" s="106"/>
      <c r="Q197" s="171"/>
      <c r="R197" s="168"/>
      <c r="S197" s="171"/>
      <c r="T197" s="171"/>
      <c r="U197" s="149"/>
      <c r="V197" s="174"/>
    </row>
    <row r="198" spans="15:22" ht="12.75">
      <c r="O198" s="189"/>
      <c r="P198" s="106"/>
      <c r="Q198" s="168"/>
      <c r="R198" s="168"/>
      <c r="S198" s="168"/>
      <c r="T198" s="190"/>
      <c r="U198" s="149"/>
      <c r="V198" s="174"/>
    </row>
    <row r="199" spans="15:22" ht="12.75">
      <c r="O199" s="186"/>
      <c r="P199" s="108"/>
      <c r="Q199" s="171"/>
      <c r="R199" s="171"/>
      <c r="S199" s="171"/>
      <c r="T199" s="171"/>
      <c r="U199" s="171"/>
      <c r="V199" s="176"/>
    </row>
    <row r="200" spans="15:22" ht="12.75">
      <c r="O200" s="189"/>
      <c r="P200" s="106"/>
      <c r="Q200" s="168"/>
      <c r="R200" s="168"/>
      <c r="S200" s="168"/>
      <c r="T200" s="149"/>
      <c r="U200" s="149"/>
      <c r="V200" s="173"/>
    </row>
    <row r="201" spans="15:22" ht="12.75">
      <c r="O201" s="186"/>
      <c r="P201" s="108"/>
      <c r="Q201" s="171"/>
      <c r="R201" s="171"/>
      <c r="S201" s="171"/>
      <c r="T201" s="171"/>
      <c r="U201" s="171"/>
      <c r="V201" s="199"/>
    </row>
    <row r="202" spans="15:22" ht="12.75">
      <c r="O202" s="189"/>
      <c r="P202" s="106"/>
      <c r="Q202" s="168"/>
      <c r="R202" s="168"/>
      <c r="S202" s="168"/>
      <c r="T202" s="149"/>
      <c r="U202" s="149"/>
      <c r="V202" s="173"/>
    </row>
    <row r="203" spans="15:22" ht="12.75">
      <c r="O203" s="186"/>
      <c r="P203" s="108"/>
      <c r="Q203" s="171"/>
      <c r="R203" s="171"/>
      <c r="S203" s="171"/>
      <c r="T203" s="171"/>
      <c r="U203" s="171"/>
      <c r="V203" s="199"/>
    </row>
    <row r="204" spans="15:22" ht="12.75">
      <c r="O204" s="167"/>
      <c r="P204" s="106"/>
      <c r="Q204" s="106"/>
      <c r="R204" s="168"/>
      <c r="S204" s="171"/>
      <c r="T204" s="171"/>
      <c r="U204" s="149"/>
      <c r="V204" s="174"/>
    </row>
    <row r="205" spans="15:22" ht="12.75">
      <c r="O205" s="189"/>
      <c r="P205" s="106"/>
      <c r="Q205" s="195"/>
      <c r="R205" s="168"/>
      <c r="S205" s="168"/>
      <c r="T205" s="168"/>
      <c r="U205" s="149"/>
      <c r="V205" s="174"/>
    </row>
    <row r="206" spans="15:22" ht="12.75">
      <c r="O206" s="189"/>
      <c r="P206" s="106"/>
      <c r="Q206" s="168"/>
      <c r="R206" s="168"/>
      <c r="S206" s="168"/>
      <c r="T206" s="168"/>
      <c r="U206" s="149"/>
      <c r="V206" s="174"/>
    </row>
    <row r="207" spans="15:22" ht="12.75">
      <c r="O207" s="186"/>
      <c r="P207" s="108"/>
      <c r="Q207" s="171"/>
      <c r="R207" s="185"/>
      <c r="S207" s="185"/>
      <c r="T207" s="171"/>
      <c r="U207" s="185"/>
      <c r="V207" s="176"/>
    </row>
    <row r="208" spans="15:22" ht="12.75">
      <c r="O208" s="186"/>
      <c r="P208" s="108"/>
      <c r="Q208" s="171"/>
      <c r="R208" s="185"/>
      <c r="S208" s="185"/>
      <c r="T208" s="171"/>
      <c r="U208" s="185"/>
      <c r="V208" s="176"/>
    </row>
    <row r="209" spans="15:22" ht="12.75">
      <c r="O209" s="186"/>
      <c r="P209" s="108"/>
      <c r="Q209" s="171"/>
      <c r="R209" s="185"/>
      <c r="S209" s="185"/>
      <c r="T209" s="171"/>
      <c r="U209" s="185"/>
      <c r="V209" s="176"/>
    </row>
    <row r="210" spans="15:22" ht="12.75">
      <c r="O210" s="186"/>
      <c r="P210" s="108"/>
      <c r="Q210" s="171"/>
      <c r="R210" s="185"/>
      <c r="S210" s="185"/>
      <c r="T210" s="171"/>
      <c r="U210" s="185"/>
      <c r="V210" s="176"/>
    </row>
    <row r="211" spans="15:22" ht="12.75">
      <c r="O211" s="167"/>
      <c r="P211" s="106"/>
      <c r="Q211" s="168"/>
      <c r="R211" s="168"/>
      <c r="S211" s="171"/>
      <c r="T211" s="149"/>
      <c r="U211" s="149"/>
      <c r="V211" s="174"/>
    </row>
    <row r="212" spans="15:22" ht="12.75">
      <c r="O212" s="189"/>
      <c r="P212" s="106"/>
      <c r="Q212" s="168"/>
      <c r="R212" s="168"/>
      <c r="S212" s="168"/>
      <c r="T212" s="149"/>
      <c r="U212" s="149"/>
      <c r="V212" s="174"/>
    </row>
    <row r="213" spans="15:22" ht="12.75">
      <c r="O213" s="189"/>
      <c r="P213" s="200"/>
      <c r="Q213" s="168"/>
      <c r="R213" s="168"/>
      <c r="S213" s="168"/>
      <c r="T213" s="149"/>
      <c r="U213" s="149"/>
      <c r="V213" s="174"/>
    </row>
    <row r="214" spans="15:22" ht="12.75">
      <c r="O214" s="186"/>
      <c r="P214" s="108"/>
      <c r="Q214" s="171"/>
      <c r="R214" s="171"/>
      <c r="S214" s="171"/>
      <c r="T214" s="185"/>
      <c r="U214" s="185"/>
      <c r="V214" s="176"/>
    </row>
  </sheetData>
  <sheetProtection/>
  <printOptions/>
  <pageMargins left="0.25" right="0.25" top="0.75" bottom="0.75" header="0.3" footer="0.3"/>
  <pageSetup fitToHeight="0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00390625" style="0" customWidth="1"/>
    <col min="2" max="2" width="38.28125" style="0" customWidth="1"/>
    <col min="5" max="5" width="10.57421875" style="0" customWidth="1"/>
    <col min="7" max="7" width="11.28125" style="0" customWidth="1"/>
  </cols>
  <sheetData>
    <row r="1" spans="5:6" ht="12.75">
      <c r="E1" s="4" t="s">
        <v>204</v>
      </c>
      <c r="F1" s="2"/>
    </row>
    <row r="2" spans="5:6" ht="12.75">
      <c r="E2" s="2" t="s">
        <v>308</v>
      </c>
      <c r="F2" s="2"/>
    </row>
    <row r="3" spans="5:6" ht="12.75">
      <c r="E3" s="2" t="s">
        <v>255</v>
      </c>
      <c r="F3" s="2"/>
    </row>
    <row r="4" spans="5:6" ht="12.75">
      <c r="E4" s="2" t="s">
        <v>203</v>
      </c>
      <c r="F4" s="2"/>
    </row>
    <row r="5" spans="5:6" ht="12.75">
      <c r="E5" s="30" t="s">
        <v>475</v>
      </c>
      <c r="F5" s="30"/>
    </row>
    <row r="8" spans="1:7" ht="12.75">
      <c r="A8" s="2"/>
      <c r="B8" s="76"/>
      <c r="C8" s="2"/>
      <c r="D8" s="2"/>
      <c r="E8" s="4" t="s">
        <v>274</v>
      </c>
      <c r="F8" s="2"/>
      <c r="G8" s="2"/>
    </row>
    <row r="9" spans="1:7" ht="12.75">
      <c r="A9" s="2"/>
      <c r="B9" s="2"/>
      <c r="C9" s="2"/>
      <c r="D9" s="2"/>
      <c r="E9" s="2" t="s">
        <v>308</v>
      </c>
      <c r="F9" s="2"/>
      <c r="G9" s="2"/>
    </row>
    <row r="10" spans="1:7" ht="12.75">
      <c r="A10" s="2"/>
      <c r="B10" s="2"/>
      <c r="C10" s="2"/>
      <c r="D10" s="2"/>
      <c r="E10" s="2" t="s">
        <v>255</v>
      </c>
      <c r="F10" s="2"/>
      <c r="G10" s="2"/>
    </row>
    <row r="11" spans="1:7" ht="12.75">
      <c r="A11" s="2"/>
      <c r="B11" s="2"/>
      <c r="C11" s="2"/>
      <c r="D11" s="2"/>
      <c r="E11" s="2" t="s">
        <v>203</v>
      </c>
      <c r="F11" s="2"/>
      <c r="G11" s="2"/>
    </row>
    <row r="12" spans="1:7" ht="12.75">
      <c r="A12" s="2"/>
      <c r="B12" s="2"/>
      <c r="C12" s="2"/>
      <c r="D12" s="2"/>
      <c r="E12" s="2" t="s">
        <v>450</v>
      </c>
      <c r="F12" s="2"/>
      <c r="G12" s="2"/>
    </row>
    <row r="13" spans="1:7" ht="12.75">
      <c r="A13" s="2"/>
      <c r="B13" s="2"/>
      <c r="C13" s="2"/>
      <c r="D13" s="2"/>
      <c r="E13" s="43"/>
      <c r="F13" s="43"/>
      <c r="G13" s="43"/>
    </row>
    <row r="14" spans="1:7" ht="12.75">
      <c r="A14" s="2"/>
      <c r="B14" s="2"/>
      <c r="C14" s="2"/>
      <c r="D14" s="2"/>
      <c r="E14" s="43"/>
      <c r="F14" s="43"/>
      <c r="G14" s="43"/>
    </row>
    <row r="15" spans="1:7" ht="12.75">
      <c r="A15" s="2"/>
      <c r="B15" s="77"/>
      <c r="C15" s="77"/>
      <c r="D15" s="27"/>
      <c r="E15" s="27"/>
      <c r="F15" s="27"/>
      <c r="G15" s="27"/>
    </row>
    <row r="16" spans="1:7" ht="12.75">
      <c r="A16" s="2"/>
      <c r="B16" s="272" t="s">
        <v>248</v>
      </c>
      <c r="C16" s="272"/>
      <c r="D16" s="272"/>
      <c r="E16" s="272"/>
      <c r="F16" s="272"/>
      <c r="G16" s="36"/>
    </row>
    <row r="17" spans="1:7" ht="12.75">
      <c r="A17" s="2"/>
      <c r="B17" s="79" t="s">
        <v>249</v>
      </c>
      <c r="C17" s="2"/>
      <c r="D17" s="2"/>
      <c r="E17" s="2"/>
      <c r="F17" s="2"/>
      <c r="G17" s="36"/>
    </row>
    <row r="18" spans="1:7" ht="12.75">
      <c r="A18" s="79"/>
      <c r="B18" s="19" t="s">
        <v>250</v>
      </c>
      <c r="C18" s="2"/>
      <c r="D18" s="2"/>
      <c r="E18" s="2"/>
      <c r="F18" s="2"/>
      <c r="G18" s="36"/>
    </row>
    <row r="19" spans="1:7" ht="12.75">
      <c r="A19" s="2"/>
      <c r="B19" s="273" t="s">
        <v>449</v>
      </c>
      <c r="C19" s="273"/>
      <c r="D19" s="273"/>
      <c r="E19" s="273"/>
      <c r="F19" s="273"/>
      <c r="G19" s="37"/>
    </row>
    <row r="20" spans="1:7" ht="12.75">
      <c r="A20" s="2"/>
      <c r="B20" s="27"/>
      <c r="C20" s="27"/>
      <c r="D20" s="27"/>
      <c r="E20" s="27"/>
      <c r="F20" s="27"/>
      <c r="G20" s="27" t="s">
        <v>145</v>
      </c>
    </row>
    <row r="21" spans="1:7" ht="45">
      <c r="A21" s="90" t="s">
        <v>9</v>
      </c>
      <c r="B21" s="9" t="s">
        <v>19</v>
      </c>
      <c r="C21" s="9" t="s">
        <v>53</v>
      </c>
      <c r="D21" s="9" t="s">
        <v>27</v>
      </c>
      <c r="E21" s="9" t="s">
        <v>24</v>
      </c>
      <c r="F21" s="9" t="s">
        <v>28</v>
      </c>
      <c r="G21" s="20" t="s">
        <v>182</v>
      </c>
    </row>
    <row r="22" spans="1:7" ht="33.75" customHeight="1">
      <c r="A22" s="80" t="s">
        <v>10</v>
      </c>
      <c r="B22" s="81" t="s">
        <v>81</v>
      </c>
      <c r="C22" s="81" t="s">
        <v>82</v>
      </c>
      <c r="D22" s="10"/>
      <c r="E22" s="10"/>
      <c r="F22" s="14"/>
      <c r="G22" s="44">
        <f>G23</f>
        <v>6384.9</v>
      </c>
    </row>
    <row r="23" spans="1:7" ht="12.75">
      <c r="A23" s="22" t="s">
        <v>22</v>
      </c>
      <c r="B23" s="46" t="s">
        <v>43</v>
      </c>
      <c r="C23" s="10"/>
      <c r="D23" s="8" t="s">
        <v>102</v>
      </c>
      <c r="E23" s="10"/>
      <c r="F23" s="14"/>
      <c r="G23" s="44">
        <f>G24+G27</f>
        <v>6384.9</v>
      </c>
    </row>
    <row r="24" spans="1:7" ht="48">
      <c r="A24" s="22" t="s">
        <v>20</v>
      </c>
      <c r="B24" s="46" t="s">
        <v>65</v>
      </c>
      <c r="C24" s="8"/>
      <c r="D24" s="8" t="s">
        <v>51</v>
      </c>
      <c r="E24" s="8"/>
      <c r="F24" s="57"/>
      <c r="G24" s="47">
        <f>G25</f>
        <v>1275.7</v>
      </c>
    </row>
    <row r="25" spans="1:7" ht="24">
      <c r="A25" s="22" t="s">
        <v>83</v>
      </c>
      <c r="B25" s="46" t="s">
        <v>52</v>
      </c>
      <c r="C25" s="8" t="s">
        <v>82</v>
      </c>
      <c r="D25" s="8" t="s">
        <v>51</v>
      </c>
      <c r="E25" s="20" t="s">
        <v>191</v>
      </c>
      <c r="F25" s="57"/>
      <c r="G25" s="47">
        <f>G26</f>
        <v>1275.7</v>
      </c>
    </row>
    <row r="26" spans="1:7" ht="73.5" customHeight="1">
      <c r="A26" s="13" t="s">
        <v>124</v>
      </c>
      <c r="B26" s="48" t="s">
        <v>101</v>
      </c>
      <c r="C26" s="10" t="s">
        <v>82</v>
      </c>
      <c r="D26" s="10" t="s">
        <v>51</v>
      </c>
      <c r="E26" s="9" t="s">
        <v>191</v>
      </c>
      <c r="F26" s="14" t="s">
        <v>96</v>
      </c>
      <c r="G26" s="45">
        <v>1275.7</v>
      </c>
    </row>
    <row r="27" spans="1:7" ht="68.25" customHeight="1">
      <c r="A27" s="22" t="s">
        <v>60</v>
      </c>
      <c r="B27" s="46" t="s">
        <v>74</v>
      </c>
      <c r="C27" s="8"/>
      <c r="D27" s="8" t="s">
        <v>38</v>
      </c>
      <c r="E27" s="20"/>
      <c r="F27" s="57"/>
      <c r="G27" s="47">
        <f>G28+G30+G32+G36</f>
        <v>5109.2</v>
      </c>
    </row>
    <row r="28" spans="1:7" ht="41.25" customHeight="1">
      <c r="A28" s="22" t="s">
        <v>125</v>
      </c>
      <c r="B28" s="46" t="s">
        <v>154</v>
      </c>
      <c r="C28" s="8" t="s">
        <v>82</v>
      </c>
      <c r="D28" s="8" t="s">
        <v>38</v>
      </c>
      <c r="E28" s="20" t="s">
        <v>192</v>
      </c>
      <c r="F28" s="82"/>
      <c r="G28" s="47">
        <f>G29</f>
        <v>1074.4</v>
      </c>
    </row>
    <row r="29" spans="1:7" ht="76.5" customHeight="1">
      <c r="A29" s="13" t="s">
        <v>126</v>
      </c>
      <c r="B29" s="48" t="s">
        <v>101</v>
      </c>
      <c r="C29" s="83" t="s">
        <v>82</v>
      </c>
      <c r="D29" s="10" t="s">
        <v>38</v>
      </c>
      <c r="E29" s="9" t="s">
        <v>192</v>
      </c>
      <c r="F29" s="51" t="s">
        <v>96</v>
      </c>
      <c r="G29" s="45">
        <v>1074.4</v>
      </c>
    </row>
    <row r="30" spans="1:7" ht="60">
      <c r="A30" s="22" t="s">
        <v>127</v>
      </c>
      <c r="B30" s="46" t="s">
        <v>63</v>
      </c>
      <c r="C30" s="8" t="s">
        <v>82</v>
      </c>
      <c r="D30" s="8" t="s">
        <v>38</v>
      </c>
      <c r="E30" s="20" t="s">
        <v>193</v>
      </c>
      <c r="F30" s="57"/>
      <c r="G30" s="47">
        <f>G31</f>
        <v>130.1</v>
      </c>
    </row>
    <row r="31" spans="1:7" ht="76.5" customHeight="1">
      <c r="A31" s="13" t="s">
        <v>153</v>
      </c>
      <c r="B31" s="48" t="s">
        <v>101</v>
      </c>
      <c r="C31" s="10" t="s">
        <v>82</v>
      </c>
      <c r="D31" s="10" t="s">
        <v>38</v>
      </c>
      <c r="E31" s="9" t="s">
        <v>193</v>
      </c>
      <c r="F31" s="14" t="s">
        <v>96</v>
      </c>
      <c r="G31" s="45">
        <v>130.1</v>
      </c>
    </row>
    <row r="32" spans="1:7" ht="49.5" customHeight="1">
      <c r="A32" s="22" t="s">
        <v>127</v>
      </c>
      <c r="B32" s="46" t="s">
        <v>75</v>
      </c>
      <c r="C32" s="8" t="s">
        <v>82</v>
      </c>
      <c r="D32" s="8" t="s">
        <v>38</v>
      </c>
      <c r="E32" s="20" t="s">
        <v>194</v>
      </c>
      <c r="F32" s="57"/>
      <c r="G32" s="47">
        <f>G33+G34+G35</f>
        <v>3820.7</v>
      </c>
    </row>
    <row r="33" spans="1:7" ht="76.5" customHeight="1">
      <c r="A33" s="13" t="s">
        <v>207</v>
      </c>
      <c r="B33" s="48" t="s">
        <v>101</v>
      </c>
      <c r="C33" s="10" t="s">
        <v>82</v>
      </c>
      <c r="D33" s="10" t="s">
        <v>38</v>
      </c>
      <c r="E33" s="9" t="s">
        <v>194</v>
      </c>
      <c r="F33" s="14" t="s">
        <v>96</v>
      </c>
      <c r="G33" s="45">
        <f>3158+1.5</f>
        <v>3159.5</v>
      </c>
    </row>
    <row r="34" spans="1:7" ht="35.25" customHeight="1">
      <c r="A34" s="13" t="s">
        <v>208</v>
      </c>
      <c r="B34" s="48" t="s">
        <v>280</v>
      </c>
      <c r="C34" s="10" t="s">
        <v>82</v>
      </c>
      <c r="D34" s="10" t="s">
        <v>38</v>
      </c>
      <c r="E34" s="9" t="s">
        <v>194</v>
      </c>
      <c r="F34" s="14" t="s">
        <v>97</v>
      </c>
      <c r="G34" s="45">
        <f>683.2-34</f>
        <v>649.2</v>
      </c>
    </row>
    <row r="35" spans="1:7" ht="12.75">
      <c r="A35" s="13" t="s">
        <v>209</v>
      </c>
      <c r="B35" s="48" t="s">
        <v>100</v>
      </c>
      <c r="C35" s="10" t="s">
        <v>82</v>
      </c>
      <c r="D35" s="10" t="s">
        <v>38</v>
      </c>
      <c r="E35" s="9" t="s">
        <v>194</v>
      </c>
      <c r="F35" s="14" t="s">
        <v>98</v>
      </c>
      <c r="G35" s="45">
        <v>12</v>
      </c>
    </row>
    <row r="36" spans="1:7" ht="55.5" customHeight="1">
      <c r="A36" s="22" t="s">
        <v>189</v>
      </c>
      <c r="B36" s="49" t="s">
        <v>188</v>
      </c>
      <c r="C36" s="20" t="s">
        <v>82</v>
      </c>
      <c r="D36" s="20" t="s">
        <v>38</v>
      </c>
      <c r="E36" s="58" t="s">
        <v>198</v>
      </c>
      <c r="F36" s="40"/>
      <c r="G36" s="47">
        <f>G37</f>
        <v>84</v>
      </c>
    </row>
    <row r="37" spans="1:7" ht="12.75">
      <c r="A37" s="13" t="s">
        <v>190</v>
      </c>
      <c r="B37" s="21" t="s">
        <v>100</v>
      </c>
      <c r="C37" s="9" t="s">
        <v>82</v>
      </c>
      <c r="D37" s="9" t="s">
        <v>38</v>
      </c>
      <c r="E37" s="59" t="s">
        <v>198</v>
      </c>
      <c r="F37" s="40" t="s">
        <v>98</v>
      </c>
      <c r="G37" s="45">
        <v>84</v>
      </c>
    </row>
    <row r="38" spans="1:7" ht="99" customHeight="1">
      <c r="A38" s="67" t="s">
        <v>11</v>
      </c>
      <c r="B38" s="201" t="s">
        <v>334</v>
      </c>
      <c r="C38" s="8" t="s">
        <v>335</v>
      </c>
      <c r="D38" s="10"/>
      <c r="E38" s="9"/>
      <c r="F38" s="14"/>
      <c r="G38" s="47">
        <f>G40</f>
        <v>3050</v>
      </c>
    </row>
    <row r="39" spans="1:7" ht="12.75">
      <c r="A39" s="22" t="s">
        <v>21</v>
      </c>
      <c r="B39" s="46" t="s">
        <v>43</v>
      </c>
      <c r="C39" s="10"/>
      <c r="D39" s="8" t="s">
        <v>102</v>
      </c>
      <c r="E39" s="9"/>
      <c r="F39" s="14"/>
      <c r="G39" s="47">
        <f>G40</f>
        <v>3050</v>
      </c>
    </row>
    <row r="40" spans="1:7" ht="24">
      <c r="A40" s="22" t="s">
        <v>84</v>
      </c>
      <c r="B40" s="46" t="s">
        <v>336</v>
      </c>
      <c r="C40" s="8" t="s">
        <v>335</v>
      </c>
      <c r="D40" s="8" t="s">
        <v>337</v>
      </c>
      <c r="E40" s="20"/>
      <c r="F40" s="57"/>
      <c r="G40" s="47">
        <f>G41</f>
        <v>3050</v>
      </c>
    </row>
    <row r="41" spans="1:7" ht="36">
      <c r="A41" s="22" t="s">
        <v>8</v>
      </c>
      <c r="B41" s="46" t="s">
        <v>338</v>
      </c>
      <c r="C41" s="8" t="s">
        <v>335</v>
      </c>
      <c r="D41" s="8" t="s">
        <v>337</v>
      </c>
      <c r="E41" s="20" t="s">
        <v>339</v>
      </c>
      <c r="F41" s="14"/>
      <c r="G41" s="202">
        <f>G42+G43</f>
        <v>3050</v>
      </c>
    </row>
    <row r="42" spans="1:7" ht="73.5" customHeight="1">
      <c r="A42" s="13" t="s">
        <v>340</v>
      </c>
      <c r="B42" s="48" t="s">
        <v>101</v>
      </c>
      <c r="C42" s="25">
        <v>902</v>
      </c>
      <c r="D42" s="10" t="s">
        <v>337</v>
      </c>
      <c r="E42" s="9" t="s">
        <v>339</v>
      </c>
      <c r="F42" s="14" t="s">
        <v>96</v>
      </c>
      <c r="G42" s="7">
        <v>2000</v>
      </c>
    </row>
    <row r="43" spans="1:7" ht="24">
      <c r="A43" s="13" t="s">
        <v>341</v>
      </c>
      <c r="B43" s="48" t="s">
        <v>105</v>
      </c>
      <c r="C43" s="25">
        <v>902</v>
      </c>
      <c r="D43" s="10" t="s">
        <v>337</v>
      </c>
      <c r="E43" s="9" t="s">
        <v>339</v>
      </c>
      <c r="F43" s="14" t="s">
        <v>97</v>
      </c>
      <c r="G43" s="7">
        <v>1050</v>
      </c>
    </row>
    <row r="44" spans="1:7" ht="29.25" customHeight="1">
      <c r="A44" s="67" t="s">
        <v>12</v>
      </c>
      <c r="B44" s="68" t="s">
        <v>129</v>
      </c>
      <c r="C44" s="69" t="s">
        <v>54</v>
      </c>
      <c r="D44" s="70"/>
      <c r="E44" s="38"/>
      <c r="F44" s="71"/>
      <c r="G44" s="44">
        <f>G45+G64+G68+G75+G81+G85+G101+G115+G126+G130</f>
        <v>70912.50000000001</v>
      </c>
    </row>
    <row r="45" spans="1:7" ht="12.75">
      <c r="A45" s="22" t="s">
        <v>30</v>
      </c>
      <c r="B45" s="46" t="s">
        <v>43</v>
      </c>
      <c r="C45" s="10"/>
      <c r="D45" s="8" t="s">
        <v>102</v>
      </c>
      <c r="E45" s="9"/>
      <c r="F45" s="14"/>
      <c r="G45" s="47">
        <f>G46+G54+G57</f>
        <v>20609.3</v>
      </c>
    </row>
    <row r="46" spans="1:7" ht="62.25" customHeight="1">
      <c r="A46" s="22" t="s">
        <v>62</v>
      </c>
      <c r="B46" s="46" t="s">
        <v>64</v>
      </c>
      <c r="C46" s="8"/>
      <c r="D46" s="8" t="s">
        <v>44</v>
      </c>
      <c r="E46" s="20"/>
      <c r="F46" s="57"/>
      <c r="G46" s="44">
        <f>G47+G51</f>
        <v>20426.5</v>
      </c>
    </row>
    <row r="47" spans="1:7" ht="42.75" customHeight="1">
      <c r="A47" s="22" t="s">
        <v>131</v>
      </c>
      <c r="B47" s="46" t="s">
        <v>210</v>
      </c>
      <c r="C47" s="8" t="s">
        <v>54</v>
      </c>
      <c r="D47" s="8" t="s">
        <v>44</v>
      </c>
      <c r="E47" s="20" t="s">
        <v>199</v>
      </c>
      <c r="F47" s="57"/>
      <c r="G47" s="47">
        <f>G48+G49+G50</f>
        <v>18811.2</v>
      </c>
    </row>
    <row r="48" spans="1:7" ht="72">
      <c r="A48" s="13" t="s">
        <v>342</v>
      </c>
      <c r="B48" s="48" t="s">
        <v>128</v>
      </c>
      <c r="C48" s="10" t="s">
        <v>54</v>
      </c>
      <c r="D48" s="10" t="s">
        <v>44</v>
      </c>
      <c r="E48" s="9" t="s">
        <v>199</v>
      </c>
      <c r="F48" s="14" t="s">
        <v>96</v>
      </c>
      <c r="G48" s="45">
        <v>13900.4</v>
      </c>
    </row>
    <row r="49" spans="1:7" ht="36">
      <c r="A49" s="13" t="s">
        <v>343</v>
      </c>
      <c r="B49" s="48" t="s">
        <v>280</v>
      </c>
      <c r="C49" s="10" t="s">
        <v>54</v>
      </c>
      <c r="D49" s="10" t="s">
        <v>44</v>
      </c>
      <c r="E49" s="9" t="s">
        <v>199</v>
      </c>
      <c r="F49" s="14" t="s">
        <v>97</v>
      </c>
      <c r="G49" s="45">
        <v>4871.8</v>
      </c>
    </row>
    <row r="50" spans="1:7" ht="12.75">
      <c r="A50" s="13" t="s">
        <v>344</v>
      </c>
      <c r="B50" s="48" t="s">
        <v>100</v>
      </c>
      <c r="C50" s="10" t="s">
        <v>54</v>
      </c>
      <c r="D50" s="10" t="s">
        <v>44</v>
      </c>
      <c r="E50" s="9" t="s">
        <v>199</v>
      </c>
      <c r="F50" s="14" t="s">
        <v>98</v>
      </c>
      <c r="G50" s="45">
        <v>39</v>
      </c>
    </row>
    <row r="51" spans="1:14" ht="76.5" customHeight="1">
      <c r="A51" s="22" t="s">
        <v>347</v>
      </c>
      <c r="B51" s="46" t="s">
        <v>211</v>
      </c>
      <c r="C51" s="8" t="s">
        <v>54</v>
      </c>
      <c r="D51" s="8" t="s">
        <v>44</v>
      </c>
      <c r="E51" s="20" t="s">
        <v>277</v>
      </c>
      <c r="F51" s="60"/>
      <c r="G51" s="44">
        <f>G52+G53</f>
        <v>1615.3</v>
      </c>
      <c r="I51" s="46" t="s">
        <v>282</v>
      </c>
      <c r="J51" s="8" t="s">
        <v>54</v>
      </c>
      <c r="K51" s="8" t="s">
        <v>44</v>
      </c>
      <c r="L51" s="20" t="s">
        <v>202</v>
      </c>
      <c r="M51" s="14"/>
      <c r="N51" s="47">
        <f>N52</f>
        <v>7.2</v>
      </c>
    </row>
    <row r="52" spans="1:14" ht="75.75" customHeight="1">
      <c r="A52" s="13" t="s">
        <v>348</v>
      </c>
      <c r="B52" s="48" t="s">
        <v>128</v>
      </c>
      <c r="C52" s="10" t="s">
        <v>54</v>
      </c>
      <c r="D52" s="10" t="s">
        <v>44</v>
      </c>
      <c r="E52" s="9" t="s">
        <v>277</v>
      </c>
      <c r="F52" s="61">
        <v>100</v>
      </c>
      <c r="G52" s="45">
        <f>1423.5+60.2</f>
        <v>1483.7</v>
      </c>
      <c r="I52" s="48" t="s">
        <v>280</v>
      </c>
      <c r="J52" s="10" t="s">
        <v>54</v>
      </c>
      <c r="K52" s="10" t="s">
        <v>44</v>
      </c>
      <c r="L52" s="9" t="s">
        <v>202</v>
      </c>
      <c r="M52" s="14" t="s">
        <v>97</v>
      </c>
      <c r="N52" s="45">
        <v>7.2</v>
      </c>
    </row>
    <row r="53" spans="1:7" ht="41.25" customHeight="1">
      <c r="A53" s="13" t="s">
        <v>349</v>
      </c>
      <c r="B53" s="48" t="s">
        <v>280</v>
      </c>
      <c r="C53" s="10" t="s">
        <v>54</v>
      </c>
      <c r="D53" s="10" t="s">
        <v>44</v>
      </c>
      <c r="E53" s="9" t="s">
        <v>277</v>
      </c>
      <c r="F53" s="61">
        <v>200</v>
      </c>
      <c r="G53" s="50">
        <v>131.6</v>
      </c>
    </row>
    <row r="54" spans="1:7" ht="12.75">
      <c r="A54" s="22" t="s">
        <v>350</v>
      </c>
      <c r="B54" s="46" t="s">
        <v>103</v>
      </c>
      <c r="C54" s="8"/>
      <c r="D54" s="8" t="s">
        <v>104</v>
      </c>
      <c r="E54" s="20"/>
      <c r="F54" s="57"/>
      <c r="G54" s="47">
        <v>70</v>
      </c>
    </row>
    <row r="55" spans="1:7" ht="12.75">
      <c r="A55" s="22" t="s">
        <v>351</v>
      </c>
      <c r="B55" s="46" t="s">
        <v>213</v>
      </c>
      <c r="C55" s="8" t="s">
        <v>54</v>
      </c>
      <c r="D55" s="8" t="s">
        <v>104</v>
      </c>
      <c r="E55" s="20" t="s">
        <v>195</v>
      </c>
      <c r="F55" s="14"/>
      <c r="G55" s="47">
        <v>70</v>
      </c>
    </row>
    <row r="56" spans="1:7" ht="12.75">
      <c r="A56" s="13" t="s">
        <v>352</v>
      </c>
      <c r="B56" s="48" t="s">
        <v>100</v>
      </c>
      <c r="C56" s="25">
        <v>978</v>
      </c>
      <c r="D56" s="10" t="s">
        <v>104</v>
      </c>
      <c r="E56" s="9" t="s">
        <v>195</v>
      </c>
      <c r="F56" s="14" t="s">
        <v>98</v>
      </c>
      <c r="G56" s="45">
        <v>70</v>
      </c>
    </row>
    <row r="57" spans="1:7" ht="24">
      <c r="A57" s="20" t="s">
        <v>353</v>
      </c>
      <c r="B57" s="46" t="s">
        <v>46</v>
      </c>
      <c r="C57" s="8"/>
      <c r="D57" s="8" t="s">
        <v>56</v>
      </c>
      <c r="E57" s="20"/>
      <c r="F57" s="14"/>
      <c r="G57" s="44">
        <f>G58+G60+G62</f>
        <v>112.8</v>
      </c>
    </row>
    <row r="58" spans="1:7" ht="30" customHeight="1">
      <c r="A58" s="20" t="s">
        <v>354</v>
      </c>
      <c r="B58" s="46" t="s">
        <v>181</v>
      </c>
      <c r="C58" s="8" t="s">
        <v>54</v>
      </c>
      <c r="D58" s="8" t="s">
        <v>56</v>
      </c>
      <c r="E58" s="20" t="s">
        <v>214</v>
      </c>
      <c r="F58" s="57"/>
      <c r="G58" s="47">
        <f>G59</f>
        <v>5.6</v>
      </c>
    </row>
    <row r="59" spans="1:7" ht="37.5" customHeight="1">
      <c r="A59" s="9" t="s">
        <v>355</v>
      </c>
      <c r="B59" s="48" t="s">
        <v>280</v>
      </c>
      <c r="C59" s="10" t="s">
        <v>54</v>
      </c>
      <c r="D59" s="10" t="s">
        <v>56</v>
      </c>
      <c r="E59" s="9" t="s">
        <v>214</v>
      </c>
      <c r="F59" s="14" t="s">
        <v>97</v>
      </c>
      <c r="G59" s="45">
        <v>5.6</v>
      </c>
    </row>
    <row r="60" spans="1:7" ht="107.25" customHeight="1">
      <c r="A60" s="20" t="s">
        <v>356</v>
      </c>
      <c r="B60" s="46" t="s">
        <v>283</v>
      </c>
      <c r="C60" s="8" t="s">
        <v>54</v>
      </c>
      <c r="D60" s="8" t="s">
        <v>56</v>
      </c>
      <c r="E60" s="20" t="s">
        <v>215</v>
      </c>
      <c r="F60" s="57"/>
      <c r="G60" s="47">
        <f>G61</f>
        <v>100</v>
      </c>
    </row>
    <row r="61" spans="1:7" ht="36">
      <c r="A61" s="9" t="s">
        <v>357</v>
      </c>
      <c r="B61" s="48" t="s">
        <v>280</v>
      </c>
      <c r="C61" s="10" t="s">
        <v>54</v>
      </c>
      <c r="D61" s="10" t="s">
        <v>56</v>
      </c>
      <c r="E61" s="9" t="s">
        <v>215</v>
      </c>
      <c r="F61" s="14" t="s">
        <v>97</v>
      </c>
      <c r="G61" s="45">
        <v>100</v>
      </c>
    </row>
    <row r="62" spans="1:7" ht="76.5" customHeight="1">
      <c r="A62" s="20" t="s">
        <v>451</v>
      </c>
      <c r="B62" s="46" t="s">
        <v>282</v>
      </c>
      <c r="C62" s="8" t="s">
        <v>54</v>
      </c>
      <c r="D62" s="8" t="s">
        <v>56</v>
      </c>
      <c r="E62" s="20" t="s">
        <v>202</v>
      </c>
      <c r="F62" s="14"/>
      <c r="G62" s="47">
        <f>G63</f>
        <v>7.2</v>
      </c>
    </row>
    <row r="63" spans="1:7" ht="41.25" customHeight="1">
      <c r="A63" s="9" t="s">
        <v>452</v>
      </c>
      <c r="B63" s="48" t="s">
        <v>280</v>
      </c>
      <c r="C63" s="10" t="s">
        <v>54</v>
      </c>
      <c r="D63" s="10" t="s">
        <v>56</v>
      </c>
      <c r="E63" s="9" t="s">
        <v>202</v>
      </c>
      <c r="F63" s="14" t="s">
        <v>97</v>
      </c>
      <c r="G63" s="45">
        <v>7.2</v>
      </c>
    </row>
    <row r="64" spans="1:7" ht="28.5" customHeight="1">
      <c r="A64" s="20" t="s">
        <v>326</v>
      </c>
      <c r="B64" s="46" t="s">
        <v>40</v>
      </c>
      <c r="C64" s="8"/>
      <c r="D64" s="8" t="s">
        <v>106</v>
      </c>
      <c r="E64" s="9"/>
      <c r="F64" s="10"/>
      <c r="G64" s="44">
        <f>G65</f>
        <v>15</v>
      </c>
    </row>
    <row r="65" spans="1:7" ht="48">
      <c r="A65" s="20" t="s">
        <v>358</v>
      </c>
      <c r="B65" s="46" t="s">
        <v>57</v>
      </c>
      <c r="C65" s="8" t="s">
        <v>54</v>
      </c>
      <c r="D65" s="8" t="s">
        <v>39</v>
      </c>
      <c r="E65" s="20"/>
      <c r="F65" s="62"/>
      <c r="G65" s="47">
        <f>G66</f>
        <v>15</v>
      </c>
    </row>
    <row r="66" spans="1:7" ht="87.75" customHeight="1">
      <c r="A66" s="20" t="s">
        <v>359</v>
      </c>
      <c r="B66" s="84" t="s">
        <v>254</v>
      </c>
      <c r="C66" s="8" t="s">
        <v>54</v>
      </c>
      <c r="D66" s="8" t="s">
        <v>39</v>
      </c>
      <c r="E66" s="20" t="s">
        <v>216</v>
      </c>
      <c r="F66" s="62"/>
      <c r="G66" s="47">
        <f>G67</f>
        <v>15</v>
      </c>
    </row>
    <row r="67" spans="1:7" ht="36">
      <c r="A67" s="9" t="s">
        <v>360</v>
      </c>
      <c r="B67" s="48" t="s">
        <v>280</v>
      </c>
      <c r="C67" s="10" t="s">
        <v>54</v>
      </c>
      <c r="D67" s="10" t="s">
        <v>39</v>
      </c>
      <c r="E67" s="9" t="s">
        <v>217</v>
      </c>
      <c r="F67" s="14" t="s">
        <v>97</v>
      </c>
      <c r="G67" s="45">
        <v>15</v>
      </c>
    </row>
    <row r="68" spans="1:7" ht="12.75">
      <c r="A68" s="20" t="s">
        <v>361</v>
      </c>
      <c r="B68" s="46" t="s">
        <v>67</v>
      </c>
      <c r="C68" s="10"/>
      <c r="D68" s="8" t="s">
        <v>107</v>
      </c>
      <c r="E68" s="9"/>
      <c r="F68" s="14"/>
      <c r="G68" s="44">
        <f>G69+G72</f>
        <v>572.6</v>
      </c>
    </row>
    <row r="69" spans="1:7" ht="12.75">
      <c r="A69" s="20" t="s">
        <v>362</v>
      </c>
      <c r="B69" s="46" t="s">
        <v>71</v>
      </c>
      <c r="C69" s="8"/>
      <c r="D69" s="8" t="s">
        <v>68</v>
      </c>
      <c r="E69" s="9"/>
      <c r="F69" s="14"/>
      <c r="G69" s="44">
        <f>G70</f>
        <v>554.6</v>
      </c>
    </row>
    <row r="70" spans="1:7" ht="63" customHeight="1">
      <c r="A70" s="20" t="s">
        <v>363</v>
      </c>
      <c r="B70" s="46" t="s">
        <v>273</v>
      </c>
      <c r="C70" s="8" t="s">
        <v>54</v>
      </c>
      <c r="D70" s="8" t="s">
        <v>68</v>
      </c>
      <c r="E70" s="20" t="s">
        <v>218</v>
      </c>
      <c r="F70" s="14"/>
      <c r="G70" s="52">
        <f>G71</f>
        <v>554.6</v>
      </c>
    </row>
    <row r="71" spans="1:7" ht="36">
      <c r="A71" s="13" t="s">
        <v>364</v>
      </c>
      <c r="B71" s="48" t="s">
        <v>280</v>
      </c>
      <c r="C71" s="10" t="s">
        <v>54</v>
      </c>
      <c r="D71" s="10" t="s">
        <v>68</v>
      </c>
      <c r="E71" s="9" t="s">
        <v>218</v>
      </c>
      <c r="F71" s="14" t="s">
        <v>97</v>
      </c>
      <c r="G71" s="50">
        <v>554.6</v>
      </c>
    </row>
    <row r="72" spans="1:7" ht="24">
      <c r="A72" s="20" t="s">
        <v>365</v>
      </c>
      <c r="B72" s="46" t="s">
        <v>327</v>
      </c>
      <c r="C72" s="10"/>
      <c r="D72" s="8" t="s">
        <v>325</v>
      </c>
      <c r="E72" s="9"/>
      <c r="F72" s="14"/>
      <c r="G72" s="47">
        <f>G73</f>
        <v>18</v>
      </c>
    </row>
    <row r="73" spans="1:7" ht="36">
      <c r="A73" s="20" t="s">
        <v>366</v>
      </c>
      <c r="B73" s="46" t="s">
        <v>290</v>
      </c>
      <c r="C73" s="8" t="s">
        <v>54</v>
      </c>
      <c r="D73" s="8" t="s">
        <v>325</v>
      </c>
      <c r="E73" s="20" t="s">
        <v>219</v>
      </c>
      <c r="F73" s="14"/>
      <c r="G73" s="47">
        <f>G74</f>
        <v>18</v>
      </c>
    </row>
    <row r="74" spans="1:7" ht="36">
      <c r="A74" s="13" t="s">
        <v>367</v>
      </c>
      <c r="B74" s="48" t="s">
        <v>280</v>
      </c>
      <c r="C74" s="10" t="s">
        <v>54</v>
      </c>
      <c r="D74" s="10" t="s">
        <v>325</v>
      </c>
      <c r="E74" s="9" t="s">
        <v>219</v>
      </c>
      <c r="F74" s="14" t="s">
        <v>97</v>
      </c>
      <c r="G74" s="45">
        <v>18</v>
      </c>
    </row>
    <row r="75" spans="1:7" ht="12.75">
      <c r="A75" s="20" t="s">
        <v>368</v>
      </c>
      <c r="B75" s="46" t="s">
        <v>89</v>
      </c>
      <c r="C75" s="10"/>
      <c r="D75" s="8" t="s">
        <v>108</v>
      </c>
      <c r="E75" s="9"/>
      <c r="F75" s="14"/>
      <c r="G75" s="44">
        <f>G76</f>
        <v>18066.7</v>
      </c>
    </row>
    <row r="76" spans="1:7" ht="12.75">
      <c r="A76" s="20" t="s">
        <v>369</v>
      </c>
      <c r="B76" s="46" t="s">
        <v>4</v>
      </c>
      <c r="C76" s="8"/>
      <c r="D76" s="8" t="s">
        <v>3</v>
      </c>
      <c r="E76" s="39"/>
      <c r="F76" s="60"/>
      <c r="G76" s="47">
        <f>G77+G79</f>
        <v>18066.7</v>
      </c>
    </row>
    <row r="77" spans="1:7" ht="36">
      <c r="A77" s="20" t="s">
        <v>370</v>
      </c>
      <c r="B77" s="46" t="s">
        <v>109</v>
      </c>
      <c r="C77" s="8" t="s">
        <v>54</v>
      </c>
      <c r="D77" s="8" t="s">
        <v>3</v>
      </c>
      <c r="E77" s="20" t="s">
        <v>220</v>
      </c>
      <c r="F77" s="60"/>
      <c r="G77" s="47">
        <f>G78</f>
        <v>15999.9</v>
      </c>
    </row>
    <row r="78" spans="1:7" ht="39" customHeight="1">
      <c r="A78" s="13" t="s">
        <v>371</v>
      </c>
      <c r="B78" s="48" t="s">
        <v>280</v>
      </c>
      <c r="C78" s="10" t="s">
        <v>54</v>
      </c>
      <c r="D78" s="10" t="s">
        <v>3</v>
      </c>
      <c r="E78" s="9" t="s">
        <v>220</v>
      </c>
      <c r="F78" s="14" t="s">
        <v>97</v>
      </c>
      <c r="G78" s="73">
        <v>15999.9</v>
      </c>
    </row>
    <row r="79" spans="1:7" ht="24">
      <c r="A79" s="20" t="s">
        <v>372</v>
      </c>
      <c r="B79" s="46" t="s">
        <v>110</v>
      </c>
      <c r="C79" s="8" t="s">
        <v>54</v>
      </c>
      <c r="D79" s="8" t="s">
        <v>3</v>
      </c>
      <c r="E79" s="22" t="s">
        <v>221</v>
      </c>
      <c r="F79" s="60"/>
      <c r="G79" s="47">
        <f>G80</f>
        <v>2066.8</v>
      </c>
    </row>
    <row r="80" spans="1:7" ht="35.25" customHeight="1">
      <c r="A80" s="13" t="s">
        <v>373</v>
      </c>
      <c r="B80" s="48" t="s">
        <v>280</v>
      </c>
      <c r="C80" s="10" t="s">
        <v>54</v>
      </c>
      <c r="D80" s="10" t="s">
        <v>3</v>
      </c>
      <c r="E80" s="9" t="s">
        <v>221</v>
      </c>
      <c r="F80" s="14" t="s">
        <v>97</v>
      </c>
      <c r="G80" s="50">
        <v>2066.8</v>
      </c>
    </row>
    <row r="81" spans="1:7" ht="12.75">
      <c r="A81" s="20" t="s">
        <v>374</v>
      </c>
      <c r="B81" s="46" t="s">
        <v>111</v>
      </c>
      <c r="C81" s="8"/>
      <c r="D81" s="8" t="s">
        <v>112</v>
      </c>
      <c r="E81" s="41"/>
      <c r="F81" s="57"/>
      <c r="G81" s="47">
        <f>G82</f>
        <v>49.9</v>
      </c>
    </row>
    <row r="82" spans="1:7" ht="24">
      <c r="A82" s="20" t="s">
        <v>375</v>
      </c>
      <c r="B82" s="46" t="s">
        <v>113</v>
      </c>
      <c r="C82" s="8"/>
      <c r="D82" s="8" t="s">
        <v>114</v>
      </c>
      <c r="E82" s="41"/>
      <c r="F82" s="57"/>
      <c r="G82" s="47">
        <f>G83</f>
        <v>49.9</v>
      </c>
    </row>
    <row r="83" spans="1:7" ht="48" customHeight="1">
      <c r="A83" s="20" t="s">
        <v>376</v>
      </c>
      <c r="B83" s="46" t="s">
        <v>285</v>
      </c>
      <c r="C83" s="8" t="s">
        <v>54</v>
      </c>
      <c r="D83" s="8" t="s">
        <v>114</v>
      </c>
      <c r="E83" s="22" t="s">
        <v>222</v>
      </c>
      <c r="F83" s="35"/>
      <c r="G83" s="47">
        <f>G84</f>
        <v>49.9</v>
      </c>
    </row>
    <row r="84" spans="1:7" ht="36.75" customHeight="1">
      <c r="A84" s="13" t="s">
        <v>377</v>
      </c>
      <c r="B84" s="48" t="s">
        <v>280</v>
      </c>
      <c r="C84" s="10" t="s">
        <v>54</v>
      </c>
      <c r="D84" s="10" t="s">
        <v>114</v>
      </c>
      <c r="E84" s="9" t="s">
        <v>222</v>
      </c>
      <c r="F84" s="14" t="s">
        <v>97</v>
      </c>
      <c r="G84" s="45">
        <v>49.9</v>
      </c>
    </row>
    <row r="85" spans="1:7" ht="12.75">
      <c r="A85" s="20" t="s">
        <v>378</v>
      </c>
      <c r="B85" s="46" t="s">
        <v>15</v>
      </c>
      <c r="C85" s="12"/>
      <c r="D85" s="8" t="s">
        <v>115</v>
      </c>
      <c r="E85" s="20"/>
      <c r="F85" s="57"/>
      <c r="G85" s="47">
        <f>G86+G89+G92</f>
        <v>1040.6</v>
      </c>
    </row>
    <row r="86" spans="1:7" ht="41.25" customHeight="1">
      <c r="A86" s="20" t="s">
        <v>379</v>
      </c>
      <c r="B86" s="46" t="s">
        <v>73</v>
      </c>
      <c r="C86" s="8"/>
      <c r="D86" s="8" t="s">
        <v>72</v>
      </c>
      <c r="E86" s="20"/>
      <c r="F86" s="14"/>
      <c r="G86" s="47">
        <f>G87</f>
        <v>255</v>
      </c>
    </row>
    <row r="87" spans="1:7" ht="84">
      <c r="A87" s="20" t="s">
        <v>380</v>
      </c>
      <c r="B87" s="53" t="s">
        <v>223</v>
      </c>
      <c r="C87" s="8" t="s">
        <v>54</v>
      </c>
      <c r="D87" s="8" t="s">
        <v>72</v>
      </c>
      <c r="E87" s="20" t="s">
        <v>196</v>
      </c>
      <c r="F87" s="14"/>
      <c r="G87" s="47">
        <f>G88</f>
        <v>255</v>
      </c>
    </row>
    <row r="88" spans="1:7" ht="36">
      <c r="A88" s="9" t="s">
        <v>381</v>
      </c>
      <c r="B88" s="48" t="s">
        <v>280</v>
      </c>
      <c r="C88" s="10" t="s">
        <v>54</v>
      </c>
      <c r="D88" s="10" t="s">
        <v>72</v>
      </c>
      <c r="E88" s="9" t="s">
        <v>196</v>
      </c>
      <c r="F88" s="14" t="s">
        <v>97</v>
      </c>
      <c r="G88" s="45">
        <v>255</v>
      </c>
    </row>
    <row r="89" spans="1:7" ht="12.75">
      <c r="A89" s="20" t="s">
        <v>382</v>
      </c>
      <c r="B89" s="46" t="s">
        <v>256</v>
      </c>
      <c r="C89" s="8"/>
      <c r="D89" s="8" t="s">
        <v>42</v>
      </c>
      <c r="E89" s="20"/>
      <c r="F89" s="14"/>
      <c r="G89" s="47">
        <f>G90</f>
        <v>600</v>
      </c>
    </row>
    <row r="90" spans="1:7" ht="36">
      <c r="A90" s="20" t="s">
        <v>383</v>
      </c>
      <c r="B90" s="46" t="s">
        <v>286</v>
      </c>
      <c r="C90" s="8" t="s">
        <v>54</v>
      </c>
      <c r="D90" s="8" t="s">
        <v>42</v>
      </c>
      <c r="E90" s="20" t="s">
        <v>224</v>
      </c>
      <c r="F90" s="14"/>
      <c r="G90" s="47">
        <f>G91</f>
        <v>600</v>
      </c>
    </row>
    <row r="91" spans="1:7" ht="36">
      <c r="A91" s="9" t="s">
        <v>384</v>
      </c>
      <c r="B91" s="48" t="s">
        <v>280</v>
      </c>
      <c r="C91" s="10" t="s">
        <v>54</v>
      </c>
      <c r="D91" s="10" t="s">
        <v>42</v>
      </c>
      <c r="E91" s="9" t="s">
        <v>224</v>
      </c>
      <c r="F91" s="14" t="s">
        <v>97</v>
      </c>
      <c r="G91" s="45">
        <v>600</v>
      </c>
    </row>
    <row r="92" spans="1:7" ht="30" customHeight="1">
      <c r="A92" s="20" t="s">
        <v>385</v>
      </c>
      <c r="B92" s="46" t="s">
        <v>257</v>
      </c>
      <c r="C92" s="10"/>
      <c r="D92" s="8" t="s">
        <v>258</v>
      </c>
      <c r="E92" s="9"/>
      <c r="F92" s="14"/>
      <c r="G92" s="47">
        <f>G93+G95+G99+G97</f>
        <v>185.6</v>
      </c>
    </row>
    <row r="93" spans="1:7" ht="49.5" customHeight="1">
      <c r="A93" s="20" t="s">
        <v>386</v>
      </c>
      <c r="B93" s="46" t="s">
        <v>287</v>
      </c>
      <c r="C93" s="8" t="s">
        <v>54</v>
      </c>
      <c r="D93" s="8" t="s">
        <v>258</v>
      </c>
      <c r="E93" s="20" t="s">
        <v>225</v>
      </c>
      <c r="F93" s="57"/>
      <c r="G93" s="47">
        <f>G94</f>
        <v>153.1</v>
      </c>
    </row>
    <row r="94" spans="1:7" ht="39.75" customHeight="1">
      <c r="A94" s="9" t="s">
        <v>387</v>
      </c>
      <c r="B94" s="48" t="s">
        <v>280</v>
      </c>
      <c r="C94" s="10" t="s">
        <v>54</v>
      </c>
      <c r="D94" s="10" t="s">
        <v>258</v>
      </c>
      <c r="E94" s="9" t="s">
        <v>225</v>
      </c>
      <c r="F94" s="14" t="s">
        <v>97</v>
      </c>
      <c r="G94" s="45">
        <v>153.1</v>
      </c>
    </row>
    <row r="95" spans="1:7" ht="72" customHeight="1">
      <c r="A95" s="20" t="s">
        <v>388</v>
      </c>
      <c r="B95" s="46" t="s">
        <v>155</v>
      </c>
      <c r="C95" s="8" t="s">
        <v>54</v>
      </c>
      <c r="D95" s="8" t="s">
        <v>258</v>
      </c>
      <c r="E95" s="20" t="s">
        <v>226</v>
      </c>
      <c r="F95" s="57"/>
      <c r="G95" s="47">
        <f>G96</f>
        <v>15</v>
      </c>
    </row>
    <row r="96" spans="1:7" ht="41.25" customHeight="1">
      <c r="A96" s="9" t="s">
        <v>389</v>
      </c>
      <c r="B96" s="48" t="s">
        <v>280</v>
      </c>
      <c r="C96" s="10" t="s">
        <v>54</v>
      </c>
      <c r="D96" s="10" t="s">
        <v>258</v>
      </c>
      <c r="E96" s="9" t="s">
        <v>226</v>
      </c>
      <c r="F96" s="14" t="s">
        <v>97</v>
      </c>
      <c r="G96" s="45">
        <v>15</v>
      </c>
    </row>
    <row r="97" spans="1:7" ht="74.25" customHeight="1">
      <c r="A97" s="20" t="s">
        <v>390</v>
      </c>
      <c r="B97" s="46" t="s">
        <v>284</v>
      </c>
      <c r="C97" s="8" t="s">
        <v>54</v>
      </c>
      <c r="D97" s="8" t="s">
        <v>258</v>
      </c>
      <c r="E97" s="20" t="s">
        <v>321</v>
      </c>
      <c r="F97" s="62"/>
      <c r="G97" s="47">
        <f>G98</f>
        <v>10.5</v>
      </c>
    </row>
    <row r="98" spans="1:7" ht="39" customHeight="1">
      <c r="A98" s="9" t="s">
        <v>391</v>
      </c>
      <c r="B98" s="48" t="s">
        <v>280</v>
      </c>
      <c r="C98" s="10" t="s">
        <v>54</v>
      </c>
      <c r="D98" s="10" t="s">
        <v>258</v>
      </c>
      <c r="E98" s="9" t="s">
        <v>321</v>
      </c>
      <c r="F98" s="14" t="s">
        <v>97</v>
      </c>
      <c r="G98" s="45">
        <v>10.5</v>
      </c>
    </row>
    <row r="99" spans="1:7" ht="84.75" customHeight="1">
      <c r="A99" s="20" t="s">
        <v>392</v>
      </c>
      <c r="B99" s="63" t="s">
        <v>253</v>
      </c>
      <c r="C99" s="8" t="s">
        <v>54</v>
      </c>
      <c r="D99" s="8" t="s">
        <v>258</v>
      </c>
      <c r="E99" s="20" t="s">
        <v>227</v>
      </c>
      <c r="F99" s="18"/>
      <c r="G99" s="47">
        <f>G100</f>
        <v>7</v>
      </c>
    </row>
    <row r="100" spans="1:7" ht="46.5" customHeight="1">
      <c r="A100" s="13" t="s">
        <v>393</v>
      </c>
      <c r="B100" s="48" t="s">
        <v>280</v>
      </c>
      <c r="C100" s="10" t="s">
        <v>54</v>
      </c>
      <c r="D100" s="10" t="s">
        <v>258</v>
      </c>
      <c r="E100" s="9" t="s">
        <v>227</v>
      </c>
      <c r="F100" s="14" t="s">
        <v>97</v>
      </c>
      <c r="G100" s="45">
        <v>7</v>
      </c>
    </row>
    <row r="101" spans="1:7" ht="12.75">
      <c r="A101" s="20" t="s">
        <v>394</v>
      </c>
      <c r="B101" s="46" t="s">
        <v>116</v>
      </c>
      <c r="C101" s="12"/>
      <c r="D101" s="8" t="s">
        <v>117</v>
      </c>
      <c r="E101" s="9"/>
      <c r="F101" s="14"/>
      <c r="G101" s="47">
        <f>G102</f>
        <v>24063.9</v>
      </c>
    </row>
    <row r="102" spans="1:7" ht="12.75">
      <c r="A102" s="20" t="s">
        <v>395</v>
      </c>
      <c r="B102" s="46" t="s">
        <v>48</v>
      </c>
      <c r="C102" s="10"/>
      <c r="D102" s="8" t="s">
        <v>41</v>
      </c>
      <c r="E102" s="20"/>
      <c r="F102" s="57"/>
      <c r="G102" s="47">
        <f>G103+G107+G109+G111+G113</f>
        <v>24063.9</v>
      </c>
    </row>
    <row r="103" spans="1:7" ht="37.5" customHeight="1">
      <c r="A103" s="20" t="s">
        <v>396</v>
      </c>
      <c r="B103" s="53" t="s">
        <v>77</v>
      </c>
      <c r="C103" s="8" t="s">
        <v>54</v>
      </c>
      <c r="D103" s="8" t="s">
        <v>41</v>
      </c>
      <c r="E103" s="20" t="s">
        <v>228</v>
      </c>
      <c r="F103" s="14"/>
      <c r="G103" s="47">
        <f>G104+G105+G106</f>
        <v>17324</v>
      </c>
    </row>
    <row r="104" spans="1:7" ht="74.25" customHeight="1">
      <c r="A104" s="9" t="s">
        <v>397</v>
      </c>
      <c r="B104" s="54" t="s">
        <v>128</v>
      </c>
      <c r="C104" s="10" t="s">
        <v>54</v>
      </c>
      <c r="D104" s="10" t="s">
        <v>41</v>
      </c>
      <c r="E104" s="9" t="s">
        <v>228</v>
      </c>
      <c r="F104" s="14" t="s">
        <v>96</v>
      </c>
      <c r="G104" s="7">
        <v>12365.9</v>
      </c>
    </row>
    <row r="105" spans="1:7" ht="36">
      <c r="A105" s="9" t="s">
        <v>398</v>
      </c>
      <c r="B105" s="48" t="s">
        <v>280</v>
      </c>
      <c r="C105" s="10" t="s">
        <v>54</v>
      </c>
      <c r="D105" s="10" t="s">
        <v>41</v>
      </c>
      <c r="E105" s="9" t="s">
        <v>228</v>
      </c>
      <c r="F105" s="14" t="s">
        <v>97</v>
      </c>
      <c r="G105" s="7">
        <v>4939</v>
      </c>
    </row>
    <row r="106" spans="1:7" ht="12.75">
      <c r="A106" s="9" t="s">
        <v>399</v>
      </c>
      <c r="B106" s="48" t="s">
        <v>100</v>
      </c>
      <c r="C106" s="10" t="s">
        <v>54</v>
      </c>
      <c r="D106" s="10" t="s">
        <v>41</v>
      </c>
      <c r="E106" s="9" t="s">
        <v>228</v>
      </c>
      <c r="F106" s="14" t="s">
        <v>98</v>
      </c>
      <c r="G106" s="7">
        <v>19.1</v>
      </c>
    </row>
    <row r="107" spans="1:7" ht="62.25" customHeight="1">
      <c r="A107" s="20" t="s">
        <v>400</v>
      </c>
      <c r="B107" s="46" t="s">
        <v>118</v>
      </c>
      <c r="C107" s="8" t="s">
        <v>54</v>
      </c>
      <c r="D107" s="8" t="s">
        <v>41</v>
      </c>
      <c r="E107" s="20" t="s">
        <v>229</v>
      </c>
      <c r="F107" s="57"/>
      <c r="G107" s="47">
        <f>G108</f>
        <v>3887.3</v>
      </c>
    </row>
    <row r="108" spans="1:7" ht="24">
      <c r="A108" s="9" t="s">
        <v>401</v>
      </c>
      <c r="B108" s="48" t="s">
        <v>105</v>
      </c>
      <c r="C108" s="10" t="s">
        <v>54</v>
      </c>
      <c r="D108" s="10" t="s">
        <v>41</v>
      </c>
      <c r="E108" s="9" t="s">
        <v>229</v>
      </c>
      <c r="F108" s="14" t="s">
        <v>97</v>
      </c>
      <c r="G108" s="45">
        <v>3887.3</v>
      </c>
    </row>
    <row r="109" spans="1:7" ht="36">
      <c r="A109" s="20" t="s">
        <v>402</v>
      </c>
      <c r="B109" s="46" t="s">
        <v>252</v>
      </c>
      <c r="C109" s="8" t="s">
        <v>54</v>
      </c>
      <c r="D109" s="8" t="s">
        <v>41</v>
      </c>
      <c r="E109" s="20" t="s">
        <v>230</v>
      </c>
      <c r="F109" s="57"/>
      <c r="G109" s="47">
        <f>G110</f>
        <v>263.9</v>
      </c>
    </row>
    <row r="110" spans="1:7" ht="36">
      <c r="A110" s="9" t="s">
        <v>403</v>
      </c>
      <c r="B110" s="48" t="s">
        <v>280</v>
      </c>
      <c r="C110" s="10" t="s">
        <v>54</v>
      </c>
      <c r="D110" s="10" t="s">
        <v>41</v>
      </c>
      <c r="E110" s="9" t="s">
        <v>230</v>
      </c>
      <c r="F110" s="14" t="s">
        <v>97</v>
      </c>
      <c r="G110" s="74">
        <v>263.9</v>
      </c>
    </row>
    <row r="111" spans="1:7" ht="36">
      <c r="A111" s="20" t="s">
        <v>404</v>
      </c>
      <c r="B111" s="46" t="s">
        <v>288</v>
      </c>
      <c r="C111" s="8" t="s">
        <v>54</v>
      </c>
      <c r="D111" s="8" t="s">
        <v>41</v>
      </c>
      <c r="E111" s="20" t="s">
        <v>405</v>
      </c>
      <c r="F111" s="57"/>
      <c r="G111" s="47">
        <f>G112</f>
        <v>2428.7</v>
      </c>
    </row>
    <row r="112" spans="1:7" ht="42" customHeight="1">
      <c r="A112" s="9" t="s">
        <v>406</v>
      </c>
      <c r="B112" s="48" t="s">
        <v>280</v>
      </c>
      <c r="C112" s="10" t="s">
        <v>54</v>
      </c>
      <c r="D112" s="10" t="s">
        <v>41</v>
      </c>
      <c r="E112" s="9" t="s">
        <v>405</v>
      </c>
      <c r="F112" s="14" t="s">
        <v>97</v>
      </c>
      <c r="G112" s="45">
        <v>2428.7</v>
      </c>
    </row>
    <row r="113" spans="1:7" ht="153" customHeight="1">
      <c r="A113" s="20" t="s">
        <v>407</v>
      </c>
      <c r="B113" s="46" t="s">
        <v>293</v>
      </c>
      <c r="C113" s="8" t="s">
        <v>54</v>
      </c>
      <c r="D113" s="8" t="s">
        <v>41</v>
      </c>
      <c r="E113" s="20" t="s">
        <v>278</v>
      </c>
      <c r="F113" s="57"/>
      <c r="G113" s="47">
        <f>G114</f>
        <v>160</v>
      </c>
    </row>
    <row r="114" spans="1:7" ht="33.75" customHeight="1">
      <c r="A114" s="9" t="s">
        <v>408</v>
      </c>
      <c r="B114" s="48" t="s">
        <v>105</v>
      </c>
      <c r="C114" s="10" t="s">
        <v>54</v>
      </c>
      <c r="D114" s="10" t="s">
        <v>41</v>
      </c>
      <c r="E114" s="9" t="s">
        <v>278</v>
      </c>
      <c r="F114" s="14" t="s">
        <v>97</v>
      </c>
      <c r="G114" s="56">
        <v>160</v>
      </c>
    </row>
    <row r="115" spans="1:7" ht="12.75">
      <c r="A115" s="20" t="s">
        <v>409</v>
      </c>
      <c r="B115" s="46" t="s">
        <v>16</v>
      </c>
      <c r="C115" s="10"/>
      <c r="D115" s="8" t="s">
        <v>119</v>
      </c>
      <c r="E115" s="9"/>
      <c r="F115" s="14"/>
      <c r="G115" s="47">
        <f>G116+G119</f>
        <v>4174.3</v>
      </c>
    </row>
    <row r="116" spans="1:7" ht="12.75">
      <c r="A116" s="20" t="s">
        <v>410</v>
      </c>
      <c r="B116" s="46" t="s">
        <v>317</v>
      </c>
      <c r="C116" s="8" t="s">
        <v>54</v>
      </c>
      <c r="D116" s="8" t="s">
        <v>430</v>
      </c>
      <c r="E116" s="20"/>
      <c r="F116" s="57"/>
      <c r="G116" s="47">
        <f>G117</f>
        <v>2542.5</v>
      </c>
    </row>
    <row r="117" spans="1:7" ht="50.25" customHeight="1">
      <c r="A117" s="20" t="s">
        <v>411</v>
      </c>
      <c r="B117" s="46" t="s">
        <v>61</v>
      </c>
      <c r="C117" s="8" t="s">
        <v>54</v>
      </c>
      <c r="D117" s="8" t="s">
        <v>430</v>
      </c>
      <c r="E117" s="20" t="s">
        <v>197</v>
      </c>
      <c r="F117" s="57"/>
      <c r="G117" s="47">
        <f>G118</f>
        <v>2542.5</v>
      </c>
    </row>
    <row r="118" spans="1:7" ht="33" customHeight="1">
      <c r="A118" s="9" t="s">
        <v>412</v>
      </c>
      <c r="B118" s="48" t="s">
        <v>231</v>
      </c>
      <c r="C118" s="10" t="s">
        <v>54</v>
      </c>
      <c r="D118" s="10" t="s">
        <v>430</v>
      </c>
      <c r="E118" s="9" t="s">
        <v>197</v>
      </c>
      <c r="F118" s="14" t="s">
        <v>232</v>
      </c>
      <c r="G118" s="45">
        <f>2475.5+105-38</f>
        <v>2542.5</v>
      </c>
    </row>
    <row r="119" spans="1:7" ht="12.75">
      <c r="A119" s="20" t="s">
        <v>413</v>
      </c>
      <c r="B119" s="46" t="s">
        <v>5</v>
      </c>
      <c r="C119" s="10"/>
      <c r="D119" s="8" t="s">
        <v>49</v>
      </c>
      <c r="E119" s="9"/>
      <c r="F119" s="14"/>
      <c r="G119" s="47">
        <f>G120+G122+G124</f>
        <v>1631.8000000000002</v>
      </c>
    </row>
    <row r="120" spans="1:7" ht="64.5" customHeight="1">
      <c r="A120" s="20" t="s">
        <v>414</v>
      </c>
      <c r="B120" s="46" t="s">
        <v>120</v>
      </c>
      <c r="C120" s="8" t="s">
        <v>54</v>
      </c>
      <c r="D120" s="8" t="s">
        <v>49</v>
      </c>
      <c r="E120" s="20" t="s">
        <v>200</v>
      </c>
      <c r="F120" s="60"/>
      <c r="G120" s="47">
        <f>G121</f>
        <v>1188.7</v>
      </c>
    </row>
    <row r="121" spans="1:7" ht="24">
      <c r="A121" s="9" t="s">
        <v>415</v>
      </c>
      <c r="B121" s="48" t="s">
        <v>130</v>
      </c>
      <c r="C121" s="10" t="s">
        <v>54</v>
      </c>
      <c r="D121" s="10" t="s">
        <v>49</v>
      </c>
      <c r="E121" s="9" t="s">
        <v>200</v>
      </c>
      <c r="F121" s="14" t="s">
        <v>99</v>
      </c>
      <c r="G121" s="45">
        <v>1188.7</v>
      </c>
    </row>
    <row r="122" spans="1:7" ht="67.5" customHeight="1">
      <c r="A122" s="20" t="s">
        <v>416</v>
      </c>
      <c r="B122" s="46" t="s">
        <v>121</v>
      </c>
      <c r="C122" s="8" t="s">
        <v>54</v>
      </c>
      <c r="D122" s="8" t="s">
        <v>49</v>
      </c>
      <c r="E122" s="20" t="s">
        <v>201</v>
      </c>
      <c r="F122" s="64"/>
      <c r="G122" s="111">
        <f>G123</f>
        <v>442.7</v>
      </c>
    </row>
    <row r="123" spans="1:7" ht="24">
      <c r="A123" s="9" t="s">
        <v>417</v>
      </c>
      <c r="B123" s="48" t="s">
        <v>130</v>
      </c>
      <c r="C123" s="10" t="s">
        <v>54</v>
      </c>
      <c r="D123" s="10" t="s">
        <v>49</v>
      </c>
      <c r="E123" s="9" t="s">
        <v>201</v>
      </c>
      <c r="F123" s="14" t="s">
        <v>99</v>
      </c>
      <c r="G123" s="56">
        <v>442.7</v>
      </c>
    </row>
    <row r="124" spans="1:7" ht="24">
      <c r="A124" s="20" t="s">
        <v>416</v>
      </c>
      <c r="B124" s="46" t="s">
        <v>418</v>
      </c>
      <c r="C124" s="8" t="s">
        <v>54</v>
      </c>
      <c r="D124" s="8" t="s">
        <v>49</v>
      </c>
      <c r="E124" s="203" t="s">
        <v>431</v>
      </c>
      <c r="F124" s="64"/>
      <c r="G124" s="111">
        <f>G125</f>
        <v>0.4</v>
      </c>
    </row>
    <row r="125" spans="1:7" ht="24">
      <c r="A125" s="9" t="s">
        <v>417</v>
      </c>
      <c r="B125" s="48" t="s">
        <v>130</v>
      </c>
      <c r="C125" s="10" t="s">
        <v>54</v>
      </c>
      <c r="D125" s="10" t="s">
        <v>49</v>
      </c>
      <c r="E125" s="204" t="s">
        <v>431</v>
      </c>
      <c r="F125" s="14" t="s">
        <v>99</v>
      </c>
      <c r="G125" s="56">
        <v>0.4</v>
      </c>
    </row>
    <row r="126" spans="1:7" ht="12.75">
      <c r="A126" s="20" t="s">
        <v>419</v>
      </c>
      <c r="B126" s="46" t="s">
        <v>122</v>
      </c>
      <c r="C126" s="12"/>
      <c r="D126" s="8" t="s">
        <v>123</v>
      </c>
      <c r="E126" s="9"/>
      <c r="F126" s="10"/>
      <c r="G126" s="47">
        <f>G127</f>
        <v>760.6</v>
      </c>
    </row>
    <row r="127" spans="1:7" ht="12.75">
      <c r="A127" s="20" t="s">
        <v>420</v>
      </c>
      <c r="B127" s="46" t="s">
        <v>58</v>
      </c>
      <c r="C127" s="8"/>
      <c r="D127" s="8" t="s">
        <v>59</v>
      </c>
      <c r="E127" s="20"/>
      <c r="F127" s="57"/>
      <c r="G127" s="47">
        <f>G128</f>
        <v>760.6</v>
      </c>
    </row>
    <row r="128" spans="1:7" ht="94.5" customHeight="1">
      <c r="A128" s="20" t="s">
        <v>421</v>
      </c>
      <c r="B128" s="46" t="s">
        <v>289</v>
      </c>
      <c r="C128" s="8" t="s">
        <v>54</v>
      </c>
      <c r="D128" s="8" t="s">
        <v>59</v>
      </c>
      <c r="E128" s="20" t="s">
        <v>233</v>
      </c>
      <c r="F128" s="57"/>
      <c r="G128" s="47">
        <f>G129</f>
        <v>760.6</v>
      </c>
    </row>
    <row r="129" spans="1:7" ht="35.25" customHeight="1">
      <c r="A129" s="9" t="s">
        <v>422</v>
      </c>
      <c r="B129" s="48" t="s">
        <v>280</v>
      </c>
      <c r="C129" s="10" t="s">
        <v>54</v>
      </c>
      <c r="D129" s="10" t="s">
        <v>59</v>
      </c>
      <c r="E129" s="9" t="s">
        <v>233</v>
      </c>
      <c r="F129" s="14" t="s">
        <v>97</v>
      </c>
      <c r="G129" s="56">
        <v>760.6</v>
      </c>
    </row>
    <row r="130" spans="1:7" ht="15">
      <c r="A130" s="20" t="s">
        <v>423</v>
      </c>
      <c r="B130" s="46" t="s">
        <v>148</v>
      </c>
      <c r="C130" s="23" t="s">
        <v>54</v>
      </c>
      <c r="D130" s="23" t="s">
        <v>149</v>
      </c>
      <c r="E130" s="9"/>
      <c r="F130" s="14"/>
      <c r="G130" s="47">
        <f>G131</f>
        <v>1559.6</v>
      </c>
    </row>
    <row r="131" spans="1:7" ht="15">
      <c r="A131" s="20" t="s">
        <v>424</v>
      </c>
      <c r="B131" s="46" t="s">
        <v>150</v>
      </c>
      <c r="C131" s="23" t="s">
        <v>54</v>
      </c>
      <c r="D131" s="23" t="s">
        <v>147</v>
      </c>
      <c r="E131" s="20"/>
      <c r="F131" s="57"/>
      <c r="G131" s="47">
        <f>G132</f>
        <v>1559.6</v>
      </c>
    </row>
    <row r="132" spans="1:7" ht="70.5" customHeight="1">
      <c r="A132" s="20" t="s">
        <v>425</v>
      </c>
      <c r="B132" s="55" t="s">
        <v>251</v>
      </c>
      <c r="C132" s="8" t="s">
        <v>54</v>
      </c>
      <c r="D132" s="8" t="s">
        <v>147</v>
      </c>
      <c r="E132" s="20" t="s">
        <v>234</v>
      </c>
      <c r="F132" s="14"/>
      <c r="G132" s="47">
        <f>G133</f>
        <v>1559.6</v>
      </c>
    </row>
    <row r="133" spans="1:7" ht="36">
      <c r="A133" s="9" t="s">
        <v>426</v>
      </c>
      <c r="B133" s="48" t="s">
        <v>280</v>
      </c>
      <c r="C133" s="10" t="s">
        <v>54</v>
      </c>
      <c r="D133" s="10" t="s">
        <v>147</v>
      </c>
      <c r="E133" s="9" t="s">
        <v>234</v>
      </c>
      <c r="F133" s="14" t="s">
        <v>97</v>
      </c>
      <c r="G133" s="45">
        <v>1559.6</v>
      </c>
    </row>
    <row r="134" spans="1:7" ht="15">
      <c r="A134" s="15"/>
      <c r="B134" s="65" t="s">
        <v>235</v>
      </c>
      <c r="C134" s="72"/>
      <c r="D134" s="16"/>
      <c r="E134" s="17"/>
      <c r="F134" s="66"/>
      <c r="G134" s="92">
        <f>G22+G38+G44</f>
        <v>80347.40000000001</v>
      </c>
    </row>
  </sheetData>
  <sheetProtection/>
  <mergeCells count="2">
    <mergeCell ref="B16:F16"/>
    <mergeCell ref="B19:F19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49.57421875" style="0" customWidth="1"/>
    <col min="3" max="3" width="12.00390625" style="0" customWidth="1"/>
    <col min="4" max="4" width="10.421875" style="0" customWidth="1"/>
  </cols>
  <sheetData>
    <row r="1" spans="3:4" ht="12.75">
      <c r="C1" s="4" t="s">
        <v>294</v>
      </c>
      <c r="D1" s="2"/>
    </row>
    <row r="2" spans="3:4" ht="12.75">
      <c r="C2" s="2" t="s">
        <v>308</v>
      </c>
      <c r="D2" s="2"/>
    </row>
    <row r="3" spans="3:4" ht="12.75">
      <c r="C3" s="2" t="s">
        <v>255</v>
      </c>
      <c r="D3" s="2"/>
    </row>
    <row r="4" spans="3:4" ht="12.75">
      <c r="C4" s="2" t="s">
        <v>203</v>
      </c>
      <c r="D4" s="2"/>
    </row>
    <row r="5" spans="3:4" ht="12.75">
      <c r="C5" s="30" t="s">
        <v>475</v>
      </c>
      <c r="D5" s="30"/>
    </row>
    <row r="7" spans="1:4" ht="12.75">
      <c r="A7" s="1"/>
      <c r="B7" s="1"/>
      <c r="C7" s="42" t="s">
        <v>276</v>
      </c>
      <c r="D7" s="26"/>
    </row>
    <row r="8" spans="1:4" ht="12.75">
      <c r="A8" s="1"/>
      <c r="B8" s="1"/>
      <c r="C8" s="43" t="s">
        <v>308</v>
      </c>
      <c r="D8" s="43"/>
    </row>
    <row r="9" spans="1:4" ht="12.75">
      <c r="A9" s="1"/>
      <c r="B9" s="1"/>
      <c r="C9" s="43" t="s">
        <v>255</v>
      </c>
      <c r="D9" s="43"/>
    </row>
    <row r="10" spans="1:4" ht="12.75">
      <c r="A10" s="1"/>
      <c r="B10" s="1"/>
      <c r="C10" s="43" t="s">
        <v>203</v>
      </c>
      <c r="D10" s="43"/>
    </row>
    <row r="11" spans="1:4" ht="12.75">
      <c r="A11" s="1"/>
      <c r="B11" s="1"/>
      <c r="C11" s="43" t="s">
        <v>455</v>
      </c>
      <c r="D11" s="43"/>
    </row>
    <row r="12" spans="1:4" ht="12.75">
      <c r="A12" s="1"/>
      <c r="B12" s="1"/>
      <c r="C12" s="43"/>
      <c r="D12" s="43"/>
    </row>
    <row r="13" spans="1:4" ht="12.75">
      <c r="A13" s="1"/>
      <c r="B13" s="75" t="s">
        <v>311</v>
      </c>
      <c r="C13" s="43"/>
      <c r="D13" s="43"/>
    </row>
    <row r="14" spans="1:4" ht="12.75">
      <c r="A14" s="1"/>
      <c r="B14" s="88" t="s">
        <v>309</v>
      </c>
      <c r="C14" s="43"/>
      <c r="D14" s="43"/>
    </row>
    <row r="15" spans="1:4" ht="12.75">
      <c r="A15" s="1"/>
      <c r="B15" s="89" t="s">
        <v>205</v>
      </c>
      <c r="C15" s="43"/>
      <c r="D15" s="43"/>
    </row>
    <row r="16" spans="1:4" ht="12.75">
      <c r="A16" s="1"/>
      <c r="B16" s="89" t="s">
        <v>454</v>
      </c>
      <c r="C16" s="43"/>
      <c r="D16" s="43"/>
    </row>
    <row r="17" spans="1:4" ht="12.75">
      <c r="A17" s="1"/>
      <c r="B17" s="1"/>
      <c r="C17" s="1"/>
      <c r="D17" s="1"/>
    </row>
    <row r="18" spans="1:4" ht="25.5">
      <c r="A18" s="101" t="s">
        <v>9</v>
      </c>
      <c r="B18" s="101" t="s">
        <v>157</v>
      </c>
      <c r="C18" s="101" t="s">
        <v>158</v>
      </c>
      <c r="D18" s="101" t="s">
        <v>159</v>
      </c>
    </row>
    <row r="19" spans="1:4" ht="12.75">
      <c r="A19" s="101" t="s">
        <v>10</v>
      </c>
      <c r="B19" s="102" t="s">
        <v>312</v>
      </c>
      <c r="C19" s="253" t="s">
        <v>102</v>
      </c>
      <c r="D19" s="91">
        <f>D20+D21+D22+D23+D24+D25</f>
        <v>30044.2</v>
      </c>
    </row>
    <row r="20" spans="1:4" ht="25.5">
      <c r="A20" s="103" t="s">
        <v>22</v>
      </c>
      <c r="B20" s="104" t="s">
        <v>65</v>
      </c>
      <c r="C20" s="254" t="s">
        <v>51</v>
      </c>
      <c r="D20" s="122">
        <v>1275.7</v>
      </c>
    </row>
    <row r="21" spans="1:4" ht="38.25">
      <c r="A21" s="105" t="s">
        <v>23</v>
      </c>
      <c r="B21" s="104" t="s">
        <v>161</v>
      </c>
      <c r="C21" s="254" t="s">
        <v>38</v>
      </c>
      <c r="D21" s="122">
        <v>5109.2</v>
      </c>
    </row>
    <row r="22" spans="1:4" ht="52.5" customHeight="1">
      <c r="A22" s="105" t="s">
        <v>45</v>
      </c>
      <c r="B22" s="104" t="s">
        <v>64</v>
      </c>
      <c r="C22" s="254" t="s">
        <v>44</v>
      </c>
      <c r="D22" s="122">
        <v>20426.5</v>
      </c>
    </row>
    <row r="23" spans="1:4" ht="12.75">
      <c r="A23" s="105" t="s">
        <v>69</v>
      </c>
      <c r="B23" s="256" t="s">
        <v>336</v>
      </c>
      <c r="C23" s="254" t="s">
        <v>337</v>
      </c>
      <c r="D23" s="122">
        <v>3050</v>
      </c>
    </row>
    <row r="24" spans="1:4" ht="12.75">
      <c r="A24" s="105" t="s">
        <v>55</v>
      </c>
      <c r="B24" s="104" t="s">
        <v>103</v>
      </c>
      <c r="C24" s="254" t="s">
        <v>104</v>
      </c>
      <c r="D24" s="122">
        <v>70</v>
      </c>
    </row>
    <row r="25" spans="1:4" ht="12.75">
      <c r="A25" s="105" t="s">
        <v>272</v>
      </c>
      <c r="B25" s="104" t="s">
        <v>162</v>
      </c>
      <c r="C25" s="254" t="s">
        <v>56</v>
      </c>
      <c r="D25" s="122">
        <v>112.8</v>
      </c>
    </row>
    <row r="26" spans="1:4" ht="25.5">
      <c r="A26" s="101" t="s">
        <v>11</v>
      </c>
      <c r="B26" s="102" t="s">
        <v>163</v>
      </c>
      <c r="C26" s="253" t="s">
        <v>106</v>
      </c>
      <c r="D26" s="91">
        <f>D27</f>
        <v>15</v>
      </c>
    </row>
    <row r="27" spans="1:4" ht="12.75">
      <c r="A27" s="274" t="s">
        <v>21</v>
      </c>
      <c r="B27" s="275" t="s">
        <v>164</v>
      </c>
      <c r="C27" s="276" t="s">
        <v>39</v>
      </c>
      <c r="D27" s="277">
        <v>15</v>
      </c>
    </row>
    <row r="28" spans="1:4" ht="21" customHeight="1">
      <c r="A28" s="274"/>
      <c r="B28" s="275"/>
      <c r="C28" s="276"/>
      <c r="D28" s="277"/>
    </row>
    <row r="29" spans="1:4" ht="12.75">
      <c r="A29" s="101" t="s">
        <v>12</v>
      </c>
      <c r="B29" s="102" t="s">
        <v>165</v>
      </c>
      <c r="C29" s="253" t="s">
        <v>107</v>
      </c>
      <c r="D29" s="91">
        <f>D30+D31</f>
        <v>572.6</v>
      </c>
    </row>
    <row r="30" spans="1:4" ht="12.75">
      <c r="A30" s="105" t="s">
        <v>30</v>
      </c>
      <c r="B30" s="104" t="s">
        <v>160</v>
      </c>
      <c r="C30" s="254" t="s">
        <v>68</v>
      </c>
      <c r="D30" s="122">
        <v>554.6</v>
      </c>
    </row>
    <row r="31" spans="1:4" ht="12.75">
      <c r="A31" s="105" t="s">
        <v>326</v>
      </c>
      <c r="B31" s="104" t="s">
        <v>332</v>
      </c>
      <c r="C31" s="254" t="s">
        <v>325</v>
      </c>
      <c r="D31" s="122">
        <v>18</v>
      </c>
    </row>
    <row r="32" spans="1:4" ht="12.75">
      <c r="A32" s="101" t="s">
        <v>17</v>
      </c>
      <c r="B32" s="102" t="s">
        <v>166</v>
      </c>
      <c r="C32" s="253" t="s">
        <v>108</v>
      </c>
      <c r="D32" s="91">
        <f>D33</f>
        <v>18066.7</v>
      </c>
    </row>
    <row r="33" spans="1:4" ht="12.75">
      <c r="A33" s="105" t="s">
        <v>31</v>
      </c>
      <c r="B33" s="104" t="s">
        <v>167</v>
      </c>
      <c r="C33" s="254" t="s">
        <v>3</v>
      </c>
      <c r="D33" s="122">
        <v>18066.7</v>
      </c>
    </row>
    <row r="34" spans="1:4" ht="12.75">
      <c r="A34" s="101" t="s">
        <v>18</v>
      </c>
      <c r="B34" s="102" t="s">
        <v>168</v>
      </c>
      <c r="C34" s="253" t="s">
        <v>112</v>
      </c>
      <c r="D34" s="91">
        <f>D35</f>
        <v>49.9</v>
      </c>
    </row>
    <row r="35" spans="1:4" ht="12.75">
      <c r="A35" s="105" t="s">
        <v>32</v>
      </c>
      <c r="B35" s="104" t="s">
        <v>169</v>
      </c>
      <c r="C35" s="254" t="s">
        <v>114</v>
      </c>
      <c r="D35" s="122">
        <v>49.9</v>
      </c>
    </row>
    <row r="36" spans="1:4" ht="12.75">
      <c r="A36" s="101" t="s">
        <v>13</v>
      </c>
      <c r="B36" s="102" t="s">
        <v>170</v>
      </c>
      <c r="C36" s="253" t="s">
        <v>115</v>
      </c>
      <c r="D36" s="91">
        <f>D37+D38+D39</f>
        <v>1040.6</v>
      </c>
    </row>
    <row r="37" spans="1:4" ht="25.5">
      <c r="A37" s="105" t="s">
        <v>33</v>
      </c>
      <c r="B37" s="104" t="s">
        <v>171</v>
      </c>
      <c r="C37" s="254" t="s">
        <v>72</v>
      </c>
      <c r="D37" s="122">
        <v>255</v>
      </c>
    </row>
    <row r="38" spans="1:4" ht="12.75">
      <c r="A38" s="105" t="s">
        <v>134</v>
      </c>
      <c r="B38" s="104" t="s">
        <v>270</v>
      </c>
      <c r="C38" s="254" t="s">
        <v>42</v>
      </c>
      <c r="D38" s="122">
        <v>600</v>
      </c>
    </row>
    <row r="39" spans="1:4" ht="12.75">
      <c r="A39" s="105" t="s">
        <v>262</v>
      </c>
      <c r="B39" s="104" t="s">
        <v>271</v>
      </c>
      <c r="C39" s="254" t="s">
        <v>258</v>
      </c>
      <c r="D39" s="122">
        <v>185.6</v>
      </c>
    </row>
    <row r="40" spans="1:4" s="255" customFormat="1" ht="14.25">
      <c r="A40" s="101" t="s">
        <v>14</v>
      </c>
      <c r="B40" s="102" t="s">
        <v>172</v>
      </c>
      <c r="C40" s="253" t="s">
        <v>117</v>
      </c>
      <c r="D40" s="91">
        <f>D41</f>
        <v>24063.9</v>
      </c>
    </row>
    <row r="41" spans="1:4" ht="12.75">
      <c r="A41" s="105" t="s">
        <v>29</v>
      </c>
      <c r="B41" s="104" t="s">
        <v>173</v>
      </c>
      <c r="C41" s="254" t="s">
        <v>41</v>
      </c>
      <c r="D41" s="122">
        <v>24063.9</v>
      </c>
    </row>
    <row r="42" spans="1:4" ht="12.75">
      <c r="A42" s="101" t="s">
        <v>0</v>
      </c>
      <c r="B42" s="102" t="s">
        <v>174</v>
      </c>
      <c r="C42" s="253">
        <v>1000</v>
      </c>
      <c r="D42" s="91">
        <f>D43+D44</f>
        <v>4174.3</v>
      </c>
    </row>
    <row r="43" spans="1:4" ht="12.75">
      <c r="A43" s="105" t="s">
        <v>1</v>
      </c>
      <c r="B43" s="104" t="s">
        <v>318</v>
      </c>
      <c r="C43" s="254">
        <v>1001</v>
      </c>
      <c r="D43" s="122">
        <f>2475.5+105-38</f>
        <v>2542.5</v>
      </c>
    </row>
    <row r="44" spans="1:4" ht="12.75">
      <c r="A44" s="105" t="s">
        <v>2</v>
      </c>
      <c r="B44" s="104" t="s">
        <v>313</v>
      </c>
      <c r="C44" s="254">
        <v>1004</v>
      </c>
      <c r="D44" s="122">
        <f>1631.4+0.4</f>
        <v>1631.8000000000002</v>
      </c>
    </row>
    <row r="45" spans="1:4" ht="12.75">
      <c r="A45" s="101" t="s">
        <v>79</v>
      </c>
      <c r="B45" s="102" t="s">
        <v>175</v>
      </c>
      <c r="C45" s="253">
        <v>1100</v>
      </c>
      <c r="D45" s="91">
        <f>D46</f>
        <v>760.6</v>
      </c>
    </row>
    <row r="46" spans="1:4" ht="12.75">
      <c r="A46" s="103" t="s">
        <v>178</v>
      </c>
      <c r="B46" s="104" t="s">
        <v>176</v>
      </c>
      <c r="C46" s="254">
        <v>1101</v>
      </c>
      <c r="D46" s="122">
        <v>760.6</v>
      </c>
    </row>
    <row r="47" spans="1:4" ht="12.75">
      <c r="A47" s="101" t="s">
        <v>151</v>
      </c>
      <c r="B47" s="102" t="s">
        <v>180</v>
      </c>
      <c r="C47" s="253">
        <v>1202</v>
      </c>
      <c r="D47" s="91">
        <f>D48</f>
        <v>1559.6</v>
      </c>
    </row>
    <row r="48" spans="1:4" ht="12.75">
      <c r="A48" s="103" t="s">
        <v>179</v>
      </c>
      <c r="B48" s="104" t="s">
        <v>150</v>
      </c>
      <c r="C48" s="254">
        <v>1202</v>
      </c>
      <c r="D48" s="122">
        <v>1559.6</v>
      </c>
    </row>
    <row r="49" spans="1:4" ht="12.75">
      <c r="A49" s="105"/>
      <c r="B49" s="102" t="s">
        <v>177</v>
      </c>
      <c r="C49" s="105"/>
      <c r="D49" s="91">
        <f>D19+D26+D29+D32+D34+D36+D40+D42+D45+D47</f>
        <v>80347.40000000001</v>
      </c>
    </row>
  </sheetData>
  <sheetProtection/>
  <mergeCells count="4">
    <mergeCell ref="A27:A28"/>
    <mergeCell ref="B27:B28"/>
    <mergeCell ref="C27:C28"/>
    <mergeCell ref="D27:D2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3" width="9.140625" style="0" customWidth="1"/>
    <col min="4" max="4" width="12.57421875" style="0" customWidth="1"/>
    <col min="7" max="7" width="11.421875" style="0" customWidth="1"/>
    <col min="8" max="8" width="11.140625" style="0" customWidth="1"/>
    <col min="9" max="9" width="18.140625" style="0" customWidth="1"/>
  </cols>
  <sheetData>
    <row r="1" spans="8:9" ht="12.75">
      <c r="H1" s="4" t="s">
        <v>333</v>
      </c>
      <c r="I1" s="2"/>
    </row>
    <row r="2" spans="8:9" ht="12.75">
      <c r="H2" s="2" t="s">
        <v>308</v>
      </c>
      <c r="I2" s="2"/>
    </row>
    <row r="3" spans="8:9" ht="12.75">
      <c r="H3" s="2" t="s">
        <v>255</v>
      </c>
      <c r="I3" s="2"/>
    </row>
    <row r="4" spans="8:9" ht="12.75">
      <c r="H4" s="2" t="s">
        <v>203</v>
      </c>
      <c r="I4" s="2"/>
    </row>
    <row r="5" spans="8:9" ht="12.75">
      <c r="H5" s="30" t="s">
        <v>476</v>
      </c>
      <c r="I5" s="30"/>
    </row>
    <row r="7" spans="1:10" ht="12.75">
      <c r="A7" s="1"/>
      <c r="B7" s="1"/>
      <c r="C7" s="1"/>
      <c r="D7" s="1"/>
      <c r="E7" s="1"/>
      <c r="F7" s="1"/>
      <c r="G7" s="1"/>
      <c r="H7" s="42" t="s">
        <v>307</v>
      </c>
      <c r="I7" s="43"/>
      <c r="J7" s="2"/>
    </row>
    <row r="8" spans="1:10" ht="12.75">
      <c r="A8" s="1"/>
      <c r="B8" s="1"/>
      <c r="C8" s="1"/>
      <c r="D8" s="1"/>
      <c r="E8" s="1"/>
      <c r="F8" s="1"/>
      <c r="G8" s="1"/>
      <c r="H8" s="43" t="s">
        <v>308</v>
      </c>
      <c r="I8" s="43"/>
      <c r="J8" s="2"/>
    </row>
    <row r="9" spans="1:10" ht="12.75">
      <c r="A9" s="1"/>
      <c r="B9" s="1"/>
      <c r="C9" s="1"/>
      <c r="D9" s="1"/>
      <c r="E9" s="1"/>
      <c r="F9" s="1"/>
      <c r="G9" s="1"/>
      <c r="H9" s="43" t="s">
        <v>255</v>
      </c>
      <c r="I9" s="43"/>
      <c r="J9" s="2"/>
    </row>
    <row r="10" spans="1:10" ht="12.75">
      <c r="A10" s="1"/>
      <c r="B10" s="1"/>
      <c r="C10" s="1"/>
      <c r="D10" s="1"/>
      <c r="E10" s="1"/>
      <c r="F10" s="1"/>
      <c r="G10" s="1"/>
      <c r="H10" s="43" t="s">
        <v>203</v>
      </c>
      <c r="I10" s="43"/>
      <c r="J10" s="2"/>
    </row>
    <row r="11" spans="1:10" ht="12.75">
      <c r="A11" s="1"/>
      <c r="B11" s="112"/>
      <c r="C11" s="1"/>
      <c r="D11" s="1"/>
      <c r="E11" s="1"/>
      <c r="F11" s="1"/>
      <c r="G11" s="1"/>
      <c r="H11" s="43" t="s">
        <v>455</v>
      </c>
      <c r="I11" s="43"/>
      <c r="J11" s="2"/>
    </row>
    <row r="12" spans="1:10" ht="12.75">
      <c r="A12" s="1"/>
      <c r="B12" s="112"/>
      <c r="C12" s="1"/>
      <c r="D12" s="1"/>
      <c r="E12" s="1"/>
      <c r="F12" s="1"/>
      <c r="G12" s="1"/>
      <c r="H12" s="2"/>
      <c r="I12" s="2"/>
      <c r="J12" s="2"/>
    </row>
    <row r="13" spans="1:10" ht="12.75">
      <c r="A13" s="1"/>
      <c r="B13" s="112"/>
      <c r="C13" s="1"/>
      <c r="D13" s="1"/>
      <c r="E13" s="1"/>
      <c r="F13" s="1"/>
      <c r="G13" s="1"/>
      <c r="H13" s="2"/>
      <c r="I13" s="2"/>
      <c r="J13" s="2"/>
    </row>
    <row r="14" spans="1:9" ht="12.75">
      <c r="A14" s="1"/>
      <c r="B14" s="1"/>
      <c r="C14" s="1"/>
      <c r="D14" s="1"/>
      <c r="E14" s="113" t="s">
        <v>295</v>
      </c>
      <c r="F14" s="1"/>
      <c r="G14" s="1"/>
      <c r="H14" s="1"/>
      <c r="I14" s="1"/>
    </row>
    <row r="15" spans="1:9" ht="12.75">
      <c r="A15" s="1"/>
      <c r="B15" s="1"/>
      <c r="C15" s="1"/>
      <c r="D15" s="1"/>
      <c r="E15" s="113" t="s">
        <v>296</v>
      </c>
      <c r="F15" s="1"/>
      <c r="G15" s="1"/>
      <c r="H15" s="1"/>
      <c r="I15" s="1"/>
    </row>
    <row r="16" spans="1:9" ht="12.75">
      <c r="A16" s="1"/>
      <c r="B16" s="1"/>
      <c r="C16" s="1"/>
      <c r="D16" s="113" t="s">
        <v>456</v>
      </c>
      <c r="E16" s="1"/>
      <c r="F16" s="1"/>
      <c r="G16" s="1"/>
      <c r="H16" s="1"/>
      <c r="I16" s="1"/>
    </row>
    <row r="17" spans="1:9" ht="12.75">
      <c r="A17" s="1"/>
      <c r="B17" s="113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13" t="s">
        <v>297</v>
      </c>
      <c r="G18" s="1"/>
      <c r="H18" s="1"/>
      <c r="I18" s="1"/>
    </row>
    <row r="19" spans="1:9" ht="12.75">
      <c r="A19" s="278" t="s">
        <v>9</v>
      </c>
      <c r="B19" s="278" t="s">
        <v>298</v>
      </c>
      <c r="C19" s="278" t="s">
        <v>457</v>
      </c>
      <c r="D19" s="278"/>
      <c r="E19" s="278"/>
      <c r="F19" s="278"/>
      <c r="G19" s="278"/>
      <c r="H19" s="278"/>
      <c r="I19" s="278" t="s">
        <v>299</v>
      </c>
    </row>
    <row r="20" spans="1:9" ht="12.75">
      <c r="A20" s="278"/>
      <c r="B20" s="278"/>
      <c r="C20" s="278" t="s">
        <v>300</v>
      </c>
      <c r="D20" s="278" t="s">
        <v>301</v>
      </c>
      <c r="E20" s="278"/>
      <c r="F20" s="278"/>
      <c r="G20" s="278"/>
      <c r="H20" s="278"/>
      <c r="I20" s="278"/>
    </row>
    <row r="21" spans="1:9" ht="12.75">
      <c r="A21" s="278"/>
      <c r="B21" s="278"/>
      <c r="C21" s="278"/>
      <c r="D21" s="278" t="s">
        <v>302</v>
      </c>
      <c r="E21" s="278" t="s">
        <v>306</v>
      </c>
      <c r="F21" s="278" t="s">
        <v>303</v>
      </c>
      <c r="G21" s="278" t="s">
        <v>301</v>
      </c>
      <c r="H21" s="278"/>
      <c r="I21" s="278"/>
    </row>
    <row r="22" spans="1:9" ht="12.75">
      <c r="A22" s="278"/>
      <c r="B22" s="278"/>
      <c r="C22" s="278"/>
      <c r="D22" s="278"/>
      <c r="E22" s="278"/>
      <c r="F22" s="278"/>
      <c r="G22" s="116"/>
      <c r="H22" s="278" t="s">
        <v>305</v>
      </c>
      <c r="I22" s="278"/>
    </row>
    <row r="23" spans="1:9" ht="96">
      <c r="A23" s="278"/>
      <c r="B23" s="278"/>
      <c r="C23" s="278"/>
      <c r="D23" s="278"/>
      <c r="E23" s="278"/>
      <c r="F23" s="278"/>
      <c r="G23" s="115" t="s">
        <v>304</v>
      </c>
      <c r="H23" s="278"/>
      <c r="I23" s="278"/>
    </row>
    <row r="24" spans="1:9" ht="12.75">
      <c r="A24" s="118"/>
      <c r="B24" s="114">
        <v>1</v>
      </c>
      <c r="C24" s="114">
        <v>2</v>
      </c>
      <c r="D24" s="114">
        <v>3</v>
      </c>
      <c r="E24" s="114">
        <v>4</v>
      </c>
      <c r="F24" s="114">
        <v>5</v>
      </c>
      <c r="G24" s="114">
        <v>6</v>
      </c>
      <c r="H24" s="114">
        <v>7</v>
      </c>
      <c r="I24" s="114">
        <v>8</v>
      </c>
    </row>
    <row r="25" spans="1:9" ht="37.5" customHeight="1">
      <c r="A25" s="100">
        <v>1</v>
      </c>
      <c r="B25" s="99" t="s">
        <v>181</v>
      </c>
      <c r="C25" s="45">
        <f>F25</f>
        <v>5.6</v>
      </c>
      <c r="D25" s="115"/>
      <c r="E25" s="115"/>
      <c r="F25" s="45">
        <v>5.6</v>
      </c>
      <c r="G25" s="45">
        <f>F25</f>
        <v>5.6</v>
      </c>
      <c r="H25" s="115"/>
      <c r="I25" s="97" t="s">
        <v>275</v>
      </c>
    </row>
    <row r="26" spans="1:9" ht="78.75">
      <c r="A26" s="100">
        <v>2</v>
      </c>
      <c r="B26" s="99" t="s">
        <v>283</v>
      </c>
      <c r="C26" s="45">
        <f>F26</f>
        <v>100</v>
      </c>
      <c r="D26" s="115"/>
      <c r="E26" s="115"/>
      <c r="F26" s="45">
        <v>100</v>
      </c>
      <c r="G26" s="45">
        <f>F26</f>
        <v>100</v>
      </c>
      <c r="H26" s="115"/>
      <c r="I26" s="97" t="s">
        <v>275</v>
      </c>
    </row>
    <row r="27" spans="1:9" ht="67.5">
      <c r="A27" s="100">
        <v>3</v>
      </c>
      <c r="B27" s="117" t="s">
        <v>254</v>
      </c>
      <c r="C27" s="45">
        <f>F27</f>
        <v>15</v>
      </c>
      <c r="D27" s="115"/>
      <c r="E27" s="115"/>
      <c r="F27" s="45">
        <v>15</v>
      </c>
      <c r="G27" s="45">
        <f>F27</f>
        <v>15</v>
      </c>
      <c r="H27" s="115"/>
      <c r="I27" s="97" t="s">
        <v>275</v>
      </c>
    </row>
    <row r="28" spans="1:9" ht="45">
      <c r="A28" s="100">
        <v>4</v>
      </c>
      <c r="B28" s="99" t="s">
        <v>273</v>
      </c>
      <c r="C28" s="45">
        <f aca="true" t="shared" si="0" ref="C28:C43">F28</f>
        <v>554.6</v>
      </c>
      <c r="D28" s="118"/>
      <c r="E28" s="118"/>
      <c r="F28" s="119">
        <v>554.6</v>
      </c>
      <c r="G28" s="45">
        <f aca="true" t="shared" si="1" ref="G28:G43">F28</f>
        <v>554.6</v>
      </c>
      <c r="H28" s="118"/>
      <c r="I28" s="97" t="s">
        <v>275</v>
      </c>
    </row>
    <row r="29" spans="1:9" ht="33.75">
      <c r="A29" s="100">
        <v>5</v>
      </c>
      <c r="B29" s="99" t="s">
        <v>290</v>
      </c>
      <c r="C29" s="45">
        <f t="shared" si="0"/>
        <v>18</v>
      </c>
      <c r="D29" s="118"/>
      <c r="E29" s="118"/>
      <c r="F29" s="45">
        <v>18</v>
      </c>
      <c r="G29" s="45">
        <f t="shared" si="1"/>
        <v>18</v>
      </c>
      <c r="H29" s="118"/>
      <c r="I29" s="97" t="s">
        <v>275</v>
      </c>
    </row>
    <row r="30" spans="1:9" ht="33.75">
      <c r="A30" s="100">
        <v>6</v>
      </c>
      <c r="B30" s="99" t="s">
        <v>109</v>
      </c>
      <c r="C30" s="45">
        <f t="shared" si="0"/>
        <v>15999.9</v>
      </c>
      <c r="D30" s="118"/>
      <c r="E30" s="118"/>
      <c r="F30" s="45">
        <v>15999.9</v>
      </c>
      <c r="G30" s="45">
        <f t="shared" si="1"/>
        <v>15999.9</v>
      </c>
      <c r="H30" s="118"/>
      <c r="I30" s="97" t="s">
        <v>275</v>
      </c>
    </row>
    <row r="31" spans="1:9" ht="33.75">
      <c r="A31" s="100">
        <v>7</v>
      </c>
      <c r="B31" s="99" t="s">
        <v>110</v>
      </c>
      <c r="C31" s="45">
        <f t="shared" si="0"/>
        <v>2066.8</v>
      </c>
      <c r="D31" s="118"/>
      <c r="E31" s="118"/>
      <c r="F31" s="45">
        <v>2066.8</v>
      </c>
      <c r="G31" s="45">
        <f t="shared" si="1"/>
        <v>2066.8</v>
      </c>
      <c r="H31" s="118"/>
      <c r="I31" s="97" t="s">
        <v>275</v>
      </c>
    </row>
    <row r="32" spans="1:9" ht="33.75">
      <c r="A32" s="100">
        <v>8</v>
      </c>
      <c r="B32" s="99" t="s">
        <v>285</v>
      </c>
      <c r="C32" s="45">
        <f t="shared" si="0"/>
        <v>49.9</v>
      </c>
      <c r="D32" s="118"/>
      <c r="E32" s="118"/>
      <c r="F32" s="45">
        <v>49.9</v>
      </c>
      <c r="G32" s="45">
        <f t="shared" si="1"/>
        <v>49.9</v>
      </c>
      <c r="H32" s="118"/>
      <c r="I32" s="97" t="s">
        <v>275</v>
      </c>
    </row>
    <row r="33" spans="1:9" ht="33.75">
      <c r="A33" s="100">
        <v>9</v>
      </c>
      <c r="B33" s="99" t="s">
        <v>286</v>
      </c>
      <c r="C33" s="45">
        <f t="shared" si="0"/>
        <v>600</v>
      </c>
      <c r="D33" s="118"/>
      <c r="E33" s="118"/>
      <c r="F33" s="45">
        <v>600</v>
      </c>
      <c r="G33" s="45">
        <f t="shared" si="1"/>
        <v>600</v>
      </c>
      <c r="H33" s="118"/>
      <c r="I33" s="97" t="s">
        <v>275</v>
      </c>
    </row>
    <row r="34" spans="1:9" ht="33.75">
      <c r="A34" s="100">
        <v>10</v>
      </c>
      <c r="B34" s="99" t="s">
        <v>287</v>
      </c>
      <c r="C34" s="45">
        <f t="shared" si="0"/>
        <v>153.1</v>
      </c>
      <c r="D34" s="118"/>
      <c r="E34" s="118"/>
      <c r="F34" s="45">
        <v>153.1</v>
      </c>
      <c r="G34" s="45">
        <f t="shared" si="1"/>
        <v>153.1</v>
      </c>
      <c r="H34" s="118"/>
      <c r="I34" s="97" t="s">
        <v>275</v>
      </c>
    </row>
    <row r="35" spans="1:9" ht="45">
      <c r="A35" s="100">
        <v>11</v>
      </c>
      <c r="B35" s="99" t="s">
        <v>155</v>
      </c>
      <c r="C35" s="45">
        <f t="shared" si="0"/>
        <v>15</v>
      </c>
      <c r="D35" s="118"/>
      <c r="E35" s="118"/>
      <c r="F35" s="45">
        <v>15</v>
      </c>
      <c r="G35" s="45">
        <f t="shared" si="1"/>
        <v>15</v>
      </c>
      <c r="H35" s="118"/>
      <c r="I35" s="97" t="s">
        <v>275</v>
      </c>
    </row>
    <row r="36" spans="1:9" ht="45">
      <c r="A36" s="100">
        <v>12</v>
      </c>
      <c r="B36" s="99" t="s">
        <v>284</v>
      </c>
      <c r="C36" s="45">
        <f t="shared" si="0"/>
        <v>10.5</v>
      </c>
      <c r="D36" s="118"/>
      <c r="E36" s="118"/>
      <c r="F36" s="45">
        <v>10.5</v>
      </c>
      <c r="G36" s="45">
        <f t="shared" si="1"/>
        <v>10.5</v>
      </c>
      <c r="H36" s="118"/>
      <c r="I36" s="97" t="s">
        <v>275</v>
      </c>
    </row>
    <row r="37" spans="1:9" ht="56.25">
      <c r="A37" s="100">
        <v>13</v>
      </c>
      <c r="B37" s="117" t="s">
        <v>253</v>
      </c>
      <c r="C37" s="45">
        <f t="shared" si="0"/>
        <v>7</v>
      </c>
      <c r="D37" s="118"/>
      <c r="E37" s="118"/>
      <c r="F37" s="45">
        <v>7</v>
      </c>
      <c r="G37" s="45">
        <f t="shared" si="1"/>
        <v>7</v>
      </c>
      <c r="H37" s="118"/>
      <c r="I37" s="97" t="s">
        <v>275</v>
      </c>
    </row>
    <row r="38" spans="1:9" ht="33.75">
      <c r="A38" s="100">
        <v>14</v>
      </c>
      <c r="B38" s="99" t="s">
        <v>118</v>
      </c>
      <c r="C38" s="45">
        <f>F38</f>
        <v>3887.3</v>
      </c>
      <c r="D38" s="118"/>
      <c r="E38" s="118"/>
      <c r="F38" s="45">
        <v>3887.3</v>
      </c>
      <c r="G38" s="45">
        <f>F38</f>
        <v>3887.3</v>
      </c>
      <c r="H38" s="118"/>
      <c r="I38" s="97" t="s">
        <v>275</v>
      </c>
    </row>
    <row r="39" spans="1:9" ht="33.75">
      <c r="A39" s="100">
        <v>15</v>
      </c>
      <c r="B39" s="99" t="s">
        <v>252</v>
      </c>
      <c r="C39" s="45">
        <f t="shared" si="0"/>
        <v>263.9</v>
      </c>
      <c r="D39" s="118"/>
      <c r="E39" s="118"/>
      <c r="F39" s="45">
        <v>263.9</v>
      </c>
      <c r="G39" s="45">
        <f t="shared" si="1"/>
        <v>263.9</v>
      </c>
      <c r="H39" s="118"/>
      <c r="I39" s="97" t="s">
        <v>275</v>
      </c>
    </row>
    <row r="40" spans="1:11" ht="33.75">
      <c r="A40" s="100">
        <v>16</v>
      </c>
      <c r="B40" s="99" t="s">
        <v>288</v>
      </c>
      <c r="C40" s="45">
        <f>F40</f>
        <v>2428.7</v>
      </c>
      <c r="D40" s="118"/>
      <c r="E40" s="118"/>
      <c r="F40" s="56">
        <v>2428.7</v>
      </c>
      <c r="G40" s="45">
        <f>F40</f>
        <v>2428.7</v>
      </c>
      <c r="H40" s="118"/>
      <c r="I40" s="97" t="s">
        <v>275</v>
      </c>
      <c r="K40" s="257"/>
    </row>
    <row r="41" spans="1:9" ht="90">
      <c r="A41" s="100">
        <v>17</v>
      </c>
      <c r="B41" s="99" t="s">
        <v>293</v>
      </c>
      <c r="C41" s="45">
        <f t="shared" si="0"/>
        <v>160</v>
      </c>
      <c r="D41" s="118"/>
      <c r="E41" s="118"/>
      <c r="F41" s="45">
        <v>160</v>
      </c>
      <c r="G41" s="45">
        <f t="shared" si="1"/>
        <v>160</v>
      </c>
      <c r="H41" s="118"/>
      <c r="I41" s="97" t="s">
        <v>275</v>
      </c>
    </row>
    <row r="42" spans="1:11" ht="67.5">
      <c r="A42" s="100">
        <v>18</v>
      </c>
      <c r="B42" s="99" t="s">
        <v>289</v>
      </c>
      <c r="C42" s="45">
        <f t="shared" si="0"/>
        <v>760.6</v>
      </c>
      <c r="D42" s="118"/>
      <c r="E42" s="118"/>
      <c r="F42" s="45">
        <v>760.6</v>
      </c>
      <c r="G42" s="45">
        <f t="shared" si="1"/>
        <v>760.6</v>
      </c>
      <c r="H42" s="118"/>
      <c r="I42" s="97" t="s">
        <v>275</v>
      </c>
      <c r="K42" s="257"/>
    </row>
    <row r="43" spans="1:9" ht="45">
      <c r="A43" s="100">
        <v>19</v>
      </c>
      <c r="B43" s="258" t="s">
        <v>251</v>
      </c>
      <c r="C43" s="45">
        <f t="shared" si="0"/>
        <v>1559.6</v>
      </c>
      <c r="D43" s="118"/>
      <c r="E43" s="118"/>
      <c r="F43" s="45">
        <v>1559.6</v>
      </c>
      <c r="G43" s="45">
        <f t="shared" si="1"/>
        <v>1559.6</v>
      </c>
      <c r="H43" s="118"/>
      <c r="I43" s="97" t="s">
        <v>275</v>
      </c>
    </row>
    <row r="44" spans="1:9" ht="18.75" customHeight="1">
      <c r="A44" s="1"/>
      <c r="B44" s="120" t="s">
        <v>177</v>
      </c>
      <c r="C44" s="96">
        <f>SUM(C25:C43)</f>
        <v>28655.499999999996</v>
      </c>
      <c r="D44" s="118"/>
      <c r="E44" s="118"/>
      <c r="F44" s="96">
        <f>SUM(F25:F43)</f>
        <v>28655.499999999996</v>
      </c>
      <c r="G44" s="96">
        <f>SUM(G25:G43)</f>
        <v>28655.499999999996</v>
      </c>
      <c r="H44" s="118"/>
      <c r="I44" s="118"/>
    </row>
  </sheetData>
  <sheetProtection/>
  <mergeCells count="11">
    <mergeCell ref="I19:I23"/>
    <mergeCell ref="C20:C23"/>
    <mergeCell ref="D20:H20"/>
    <mergeCell ref="D21:D23"/>
    <mergeCell ref="E21:E23"/>
    <mergeCell ref="F21:F23"/>
    <mergeCell ref="G21:H21"/>
    <mergeCell ref="H22:H23"/>
    <mergeCell ref="A19:A23"/>
    <mergeCell ref="B19:B23"/>
    <mergeCell ref="C19:H1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2019-07-19T07:26:21Z</cp:lastPrinted>
  <dcterms:created xsi:type="dcterms:W3CDTF">1996-10-08T23:32:33Z</dcterms:created>
  <dcterms:modified xsi:type="dcterms:W3CDTF">2019-07-19T08:06:06Z</dcterms:modified>
  <cp:category/>
  <cp:version/>
  <cp:contentType/>
  <cp:contentStatus/>
</cp:coreProperties>
</file>