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845" windowWidth="14685" windowHeight="7365" activeTab="1"/>
  </bookViews>
  <sheets>
    <sheet name="ПР.№4 ДОХОДЫ 1 КВ. 2019" sheetId="1" r:id="rId1"/>
    <sheet name="ОТЧЕТ РАСХОДЫ 1 КВ. 2019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<sst xmlns="http://schemas.openxmlformats.org/spreadsheetml/2006/main" count="714" uniqueCount="410">
  <si>
    <t>№ п/п</t>
  </si>
  <si>
    <t>ИСТОЧНИКИ ДОХОДОВ</t>
  </si>
  <si>
    <t>ВСЕГО  ДОХОДОВ</t>
  </si>
  <si>
    <t>( тыс. руб)</t>
  </si>
  <si>
    <t>1.1.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</si>
  <si>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</si>
  <si>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</si>
  <si>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</si>
  <si>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</si>
  <si>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</si>
  <si>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</si>
  <si>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</si>
  <si>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</si>
  <si>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</si>
  <si>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</si>
  <si>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</si>
  <si>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</si>
  <si>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</si>
  <si>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</si>
  <si>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</si>
  <si>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</si>
  <si>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</si>
  <si>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</si>
  <si>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</si>
  <si>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</si>
  <si>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</si>
  <si>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</si>
  <si>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</si>
  <si>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</si>
  <si>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</si>
  <si>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</si>
  <si>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</si>
  <si>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</si>
  <si>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</si>
  <si>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</si>
  <si>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</si>
  <si>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</si>
  <si>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</si>
  <si>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</si>
  <si>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</si>
  <si>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</si>
  <si>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</si>
  <si>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</si>
  <si>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</si>
  <si>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</si>
  <si>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</si>
  <si>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10904040010000110</t>
  </si>
  <si>
    <t>Налог с имущества, переходящего в порядке наследования или дарения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</si>
  <si>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</si>
  <si>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</si>
  <si>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</si>
  <si>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</si>
  <si>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</si>
  <si>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</si>
  <si>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</si>
  <si>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>11690030030100140</t>
  </si>
  <si>
    <t>806</t>
  </si>
  <si>
    <t>807</t>
  </si>
  <si>
    <t>863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</si>
  <si>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</si>
  <si>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</si>
  <si>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</si>
  <si>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</si>
  <si>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</si>
  <si>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</si>
  <si>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</si>
  <si>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 xml:space="preserve">Прочие дотации </t>
  </si>
  <si>
    <t>1.1.1.</t>
  </si>
  <si>
    <t xml:space="preserve">1.2.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</si>
  <si>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</si>
  <si>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</si>
  <si>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</si>
  <si>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Приложение 1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</si>
  <si>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</si>
  <si>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</si>
  <si>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</si>
  <si>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</si>
  <si>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</si>
  <si>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</si>
  <si>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</si>
  <si>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</si>
  <si>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</si>
  <si>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</si>
  <si>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</si>
  <si>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</si>
  <si>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</si>
  <si>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</si>
  <si>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1.3.</t>
  </si>
  <si>
    <t>0104</t>
  </si>
  <si>
    <t>ДРУГИЕ ОБЩЕГОСУДАРСТВЕННЫЕ ВОПРОСЫ</t>
  </si>
  <si>
    <t>0113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</si>
  <si>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</si>
  <si>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</si>
  <si>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</si>
  <si>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</si>
  <si>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</si>
  <si>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</si>
  <si>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</si>
  <si>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0401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</si>
  <si>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</si>
  <si>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</si>
  <si>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</si>
  <si>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</si>
  <si>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</si>
  <si>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</si>
  <si>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</si>
  <si>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</si>
  <si>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</si>
  <si>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</si>
  <si>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</si>
  <si>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0801</t>
  </si>
  <si>
    <t>1000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</si>
  <si>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</si>
  <si>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</si>
  <si>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</si>
  <si>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</si>
  <si>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ФИЗИЧЕСКАЯ КУЛЬТУРА И СПОРТ</t>
  </si>
  <si>
    <t>1100</t>
  </si>
  <si>
    <t xml:space="preserve"> ФИЗИЧЕСКАЯ КУЛЬТУРА </t>
  </si>
  <si>
    <t>1101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</si>
  <si>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</si>
  <si>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</si>
  <si>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</si>
  <si>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</si>
  <si>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Расходы на содержание и обеспечение деятельности представительного органа местного самоуправления</t>
  </si>
  <si>
    <t>ОБЩЕЭКОНОМИЧЕСКИЕ ВОПРОСЫ</t>
  </si>
  <si>
    <t>исполнения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</si>
  <si>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</si>
  <si>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Резервные фонды</t>
  </si>
  <si>
    <t>0111</t>
  </si>
  <si>
    <t>Резервный фонд местной администрации</t>
  </si>
  <si>
    <t>2.1.1.1.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</si>
  <si>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</si>
  <si>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</si>
  <si>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</si>
  <si>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</si>
  <si>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</si>
  <si>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</si>
  <si>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</si>
  <si>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</si>
  <si>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</si>
  <si>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10504030020000110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</si>
  <si>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</si>
  <si>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</si>
  <si>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0020100010</t>
  </si>
  <si>
    <t>0020200020</t>
  </si>
  <si>
    <t>0020300020</t>
  </si>
  <si>
    <t>0020400020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</si>
  <si>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</si>
  <si>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</si>
  <si>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0020600030</t>
  </si>
  <si>
    <t>09208G0100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</si>
  <si>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</si>
  <si>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</si>
  <si>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0700000060</t>
  </si>
  <si>
    <t>Муниципальная программа "Осуществление защиты прав потребителей"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</si>
  <si>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</si>
  <si>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</si>
  <si>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</si>
  <si>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5050000230</t>
  </si>
  <si>
    <t>51180G0860</t>
  </si>
  <si>
    <t>51180G0870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</si>
  <si>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</si>
  <si>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</si>
  <si>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</si>
  <si>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</si>
  <si>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Муниципальный Совет МО МО № 78 (886)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</si>
  <si>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</si>
  <si>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</si>
  <si>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</si>
  <si>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Расходы на  содержание и обеспечение деятельности муниципального казенного учреждения "МЦ  78"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</si>
  <si>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</si>
  <si>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</si>
  <si>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 xml:space="preserve">Прочие дотации  бюджетам внутригородских муниципальных образований городов федерального значения </t>
  </si>
  <si>
    <t>1.2.1.1.</t>
  </si>
  <si>
    <t>1.2.1.2.</t>
  </si>
  <si>
    <t>Исполне-</t>
  </si>
  <si>
    <t>к постановлению</t>
  </si>
  <si>
    <t xml:space="preserve">               ОБ  ИСПОЛНЕНИИ  РАСХОДНОЙ ЧАСТИ МЕСТНОГО БЮДЖЕТА</t>
  </si>
  <si>
    <t xml:space="preserve">                                                                     ОТЧЕТ</t>
  </si>
  <si>
    <t xml:space="preserve">ВНУТРИГОРОДСКОГО МУНИЦИПАЛЬНОГО  ОБРАЗОВАНИЯ   САНКТ-ПЕТЕРБУРГА  </t>
  </si>
  <si>
    <t xml:space="preserve">               ОБ  ИСПОЛНЕНИИ  ДОХОДНОЙ ЧАСТИ МЕСТНОГО БЮДЖЕТА</t>
  </si>
  <si>
    <t xml:space="preserve">                                                                   ОТЧЕТ</t>
  </si>
  <si>
    <t xml:space="preserve">                         ОТЧЕТ</t>
  </si>
  <si>
    <t xml:space="preserve">                                             МУНИЦИПАЛЬНЫЙ  ОКРУГ № 78 </t>
  </si>
  <si>
    <t>10 00 00 00 00 00 0000 000</t>
  </si>
  <si>
    <t>10504000020000110</t>
  </si>
  <si>
    <t>1.3.1.</t>
  </si>
  <si>
    <t>3.2.</t>
  </si>
  <si>
    <t>3.2.1.</t>
  </si>
  <si>
    <t>3.2.1.1.</t>
  </si>
  <si>
    <t>20230000000000151</t>
  </si>
  <si>
    <t>20230024030000151</t>
  </si>
  <si>
    <t>20230024030100151</t>
  </si>
  <si>
    <t>20230024030200151</t>
  </si>
  <si>
    <t xml:space="preserve">но </t>
  </si>
  <si>
    <t>Бюджет</t>
  </si>
  <si>
    <t>1.1.1.1</t>
  </si>
  <si>
    <t>210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</si>
  <si>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</si>
  <si>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</si>
  <si>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Оплата работ, услуг</t>
  </si>
  <si>
    <t>212</t>
  </si>
  <si>
    <t>Прочие работы, услуги</t>
  </si>
  <si>
    <t>1.3.2.</t>
  </si>
  <si>
    <t>Расходы на содержание  обеспечение деятельности местной администрации по решению вопросов местного значения</t>
  </si>
  <si>
    <t>0920100070</t>
  </si>
  <si>
    <t>0920200070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</si>
  <si>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</si>
  <si>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</si>
  <si>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>3.1.1.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</si>
  <si>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</si>
  <si>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5100000120</t>
  </si>
  <si>
    <t>3.1.1.1.</t>
  </si>
  <si>
    <t>3.1.2.</t>
  </si>
  <si>
    <t>0920000120</t>
  </si>
  <si>
    <t>3.1.2.1.</t>
  </si>
  <si>
    <t>4.</t>
  </si>
  <si>
    <t>ЖИЛИЩНО-КОММУНАЛЬНОЕ   ХОЗЯЙСТВО</t>
  </si>
  <si>
    <t>4.1.</t>
  </si>
  <si>
    <t>4.1.1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</si>
  <si>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</si>
  <si>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</si>
  <si>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</si>
  <si>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</si>
  <si>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</si>
  <si>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</si>
  <si>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</si>
  <si>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</si>
  <si>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</si>
  <si>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КУЛЬТУРА</t>
  </si>
  <si>
    <t>4500000460</t>
  </si>
  <si>
    <t>4500000200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</si>
  <si>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</si>
  <si>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</si>
  <si>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социальую и культурную адаптацию мигрантов, профилактику межнациональных (межэтнических) конфликтов"</t>
  </si>
  <si>
    <t>4500000570</t>
  </si>
  <si>
    <t>СОЦИАЛЬНАЯ   ПОЛИТИКА</t>
  </si>
  <si>
    <t>312</t>
  </si>
  <si>
    <t>5120000240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</si>
  <si>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</si>
  <si>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</si>
  <si>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ВСЕГО   РАСХОДОВ</t>
  </si>
  <si>
    <t xml:space="preserve">Исполнено </t>
  </si>
  <si>
    <t xml:space="preserve"> % исполнения  </t>
  </si>
  <si>
    <t xml:space="preserve">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</si>
  <si>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</si>
  <si>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 истекшие до 1 января 2016 года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</si>
  <si>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</si>
  <si>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</si>
  <si>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</si>
  <si>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</si>
  <si>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</si>
  <si>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</si>
  <si>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</si>
  <si>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4.2.</t>
  </si>
  <si>
    <t>4.2.1.</t>
  </si>
  <si>
    <t>4.2.1.1.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</si>
  <si>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</si>
  <si>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4.2.1.1.1</t>
  </si>
  <si>
    <t>4.2.1.1.2</t>
  </si>
  <si>
    <t>4.2.1.1.3</t>
  </si>
  <si>
    <t>4.2.1.1.4</t>
  </si>
  <si>
    <t>4.2.1.2</t>
  </si>
  <si>
    <t>4.2.1.3</t>
  </si>
  <si>
    <t>20219999000000151</t>
  </si>
  <si>
    <t>20219999030000151</t>
  </si>
  <si>
    <t>Субвенции бюджетам  бюджетной системы Российской Федерации</t>
  </si>
  <si>
    <t>1.3.2.1.</t>
  </si>
  <si>
    <t>1.3.2.2.</t>
  </si>
  <si>
    <t xml:space="preserve">1.3. </t>
  </si>
  <si>
    <t>20700000000000000</t>
  </si>
  <si>
    <t>Прочие безвозмездные поступления</t>
  </si>
  <si>
    <t xml:space="preserve">1.3.1 </t>
  </si>
  <si>
    <t>20703010030000180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</si>
  <si>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</t>
  </si>
  <si>
    <t>тыс.руб.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</si>
  <si>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</si>
  <si>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</si>
  <si>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</si>
  <si>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</si>
  <si>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0920000520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</si>
  <si>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</si>
  <si>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</si>
  <si>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100</t>
  </si>
  <si>
    <t>1.1.2.1.</t>
  </si>
  <si>
    <t>Социальные пособия и компенсации персоналу в денежной форме</t>
  </si>
  <si>
    <t>1.1.2.2.</t>
  </si>
  <si>
    <t>1.1.2.2.1</t>
  </si>
  <si>
    <t>1.1.2.3.</t>
  </si>
  <si>
    <t>1.1.2.3.1</t>
  </si>
  <si>
    <t>1.1.2.3.2</t>
  </si>
  <si>
    <t>Закупка товаров работ и услуг дл обеспечения государтвенных (муниципальных) нужд</t>
  </si>
  <si>
    <t>200</t>
  </si>
  <si>
    <t>1.1.2.3.3.</t>
  </si>
  <si>
    <t>Иные бюджетные ассигнования</t>
  </si>
  <si>
    <t>800</t>
  </si>
  <si>
    <t>1.1.2.4.</t>
  </si>
  <si>
    <t>1.1.2.4.1</t>
  </si>
  <si>
    <t>Иные выплаты текущего характера организациям</t>
  </si>
  <si>
    <t>МЕСТНАЯ АДМИНИСТРАЦИЯ МО МО   № 78 (978)</t>
  </si>
  <si>
    <t>3.1.1.1.1.</t>
  </si>
  <si>
    <t>3.1.1.1.2.</t>
  </si>
  <si>
    <t>3.1.1.1.3.</t>
  </si>
  <si>
    <t>3.1.1.2.</t>
  </si>
  <si>
    <t>3.1.1.2.1</t>
  </si>
  <si>
    <t>3.1.1.2.2</t>
  </si>
  <si>
    <t>3.1.2.1.1.</t>
  </si>
  <si>
    <t>3.1.3.</t>
  </si>
  <si>
    <t>3.1.3.1.</t>
  </si>
  <si>
    <t>3.1.3.1.1.</t>
  </si>
  <si>
    <t>3.1.3.2.</t>
  </si>
  <si>
    <t>3.1.3.2.1.</t>
  </si>
  <si>
    <t>3.1.3.3.</t>
  </si>
  <si>
    <t>3.2.1.1.1.</t>
  </si>
  <si>
    <t>3.3.</t>
  </si>
  <si>
    <t>3.3.1.</t>
  </si>
  <si>
    <t>3.3.1.1.</t>
  </si>
  <si>
    <t>3.3.1.1.1.</t>
  </si>
  <si>
    <t>3.3.2.</t>
  </si>
  <si>
    <t>ДРУГИЕ ВОПРОСЫ В ОБЛАСТИ НАЦИОНАЛЬНОЙ ЭКОНОМИКИ</t>
  </si>
  <si>
    <t>0412</t>
  </si>
  <si>
    <t>3.3.2.1.</t>
  </si>
  <si>
    <t xml:space="preserve"> Муниципальная программа "Содействие развитию малого бизнеса на территории муниципального образования" </t>
  </si>
  <si>
    <t>3.3.2.1.1.</t>
  </si>
  <si>
    <t>3.4.</t>
  </si>
  <si>
    <t>3.4.1.</t>
  </si>
  <si>
    <t>3.4.1.1.</t>
  </si>
  <si>
    <t>3.4.1.1.1</t>
  </si>
  <si>
    <t>3.4.1.2.</t>
  </si>
  <si>
    <t>3.4.1.2.1</t>
  </si>
  <si>
    <t>3.5.</t>
  </si>
  <si>
    <t>3.5.1.</t>
  </si>
  <si>
    <t>3.5.1.1.</t>
  </si>
  <si>
    <t>3.5.1.1.1</t>
  </si>
  <si>
    <t>3.6.</t>
  </si>
  <si>
    <t>3.6.1.</t>
  </si>
  <si>
    <t>3.6.1.1.</t>
  </si>
  <si>
    <t>3.6.1.1.1.</t>
  </si>
  <si>
    <t>3.6.2.</t>
  </si>
  <si>
    <t>3.6.2.1.</t>
  </si>
  <si>
    <t>3.6.2.1.1.</t>
  </si>
  <si>
    <t>3.6.3.</t>
  </si>
  <si>
    <t>3.6.3.1.</t>
  </si>
  <si>
    <t>3.6.3.1.1</t>
  </si>
  <si>
    <t>3.6.3.2.</t>
  </si>
  <si>
    <t>3.6.3.2.1</t>
  </si>
  <si>
    <t>3.6.3.3.</t>
  </si>
  <si>
    <t>3.6.3.3.2</t>
  </si>
  <si>
    <t>3.6.3.4.</t>
  </si>
  <si>
    <t>3.6.3.4.1</t>
  </si>
  <si>
    <t>3.7.</t>
  </si>
  <si>
    <t>КУЛЬТУРА И КИНЕМАТОГРАФИЯ</t>
  </si>
  <si>
    <t>3.7.1</t>
  </si>
  <si>
    <t>3.7.1.1</t>
  </si>
  <si>
    <t>3.7.1.1.1</t>
  </si>
  <si>
    <t>3.7.1.1.2</t>
  </si>
  <si>
    <t>3.7.1.2</t>
  </si>
  <si>
    <t>3.7.1.2.1</t>
  </si>
  <si>
    <t>3.7.1.3</t>
  </si>
  <si>
    <t>3.7.1.3.1</t>
  </si>
  <si>
    <t>3.7.1.4</t>
  </si>
  <si>
    <t>Муниципальная программа "Организация и проведение досуговых мероприятий для жителей муниципального образования "</t>
  </si>
  <si>
    <t>4500000560</t>
  </si>
  <si>
    <t>3.7.1.4.1</t>
  </si>
  <si>
    <t>3.7.1.5</t>
  </si>
  <si>
    <t>3.7.1.5.1</t>
  </si>
  <si>
    <t>3.8.</t>
  </si>
  <si>
    <t>3.8.1.</t>
  </si>
  <si>
    <t>СОЦИАЛЬНОЕ ОБЕСПЕЧЕНИЕ НАСЕЛЕНИЯ</t>
  </si>
  <si>
    <t>3.8.1.1.</t>
  </si>
  <si>
    <t>3.8.1.1.1</t>
  </si>
  <si>
    <t>Пособия по социальной помощи населению в денежной форме</t>
  </si>
  <si>
    <t>3.8.2.</t>
  </si>
  <si>
    <t>3.8.2.1.</t>
  </si>
  <si>
    <t>51100G0860</t>
  </si>
  <si>
    <t>3.8.2.1.1</t>
  </si>
  <si>
    <t>3.8.2.2.</t>
  </si>
  <si>
    <t>51100G0870</t>
  </si>
  <si>
    <t>3.8.2.2.1</t>
  </si>
  <si>
    <t>3.8.2.3.</t>
  </si>
  <si>
    <t>Компенсационные выплаты по уходу за ребенком до 3-х лет</t>
  </si>
  <si>
    <t>0020700030</t>
  </si>
  <si>
    <t>3.8.2.3.1</t>
  </si>
  <si>
    <t>3.9.</t>
  </si>
  <si>
    <t>3.9.1.</t>
  </si>
  <si>
    <t>3.9.1.1.</t>
  </si>
  <si>
    <t>3.9.1.1.1</t>
  </si>
  <si>
    <t>3.10.</t>
  </si>
  <si>
    <t>3.10.1.</t>
  </si>
  <si>
    <t>3.10.1.1.</t>
  </si>
  <si>
    <t>3.10.1.1.1</t>
  </si>
  <si>
    <t>ИЗБИРАТЕЛЬНАЯ КОМИССИЯ ВНУТРИГОРОДСКОГО МУНИЦИПАЛЬНОГО ОБРАЗОВАНИЯ МУНИЦИПАЛЬНЫЙ ОКРУГ № 78 (902)</t>
  </si>
  <si>
    <t>902</t>
  </si>
  <si>
    <t>0107</t>
  </si>
  <si>
    <t>Проведение выборов в представительные органы муниципального образования</t>
  </si>
  <si>
    <t>0200000050</t>
  </si>
  <si>
    <t>2.1.1.1.1</t>
  </si>
  <si>
    <t>2.1.1.1.2</t>
  </si>
  <si>
    <t>Социальное обеспечение и иные выплаты населению</t>
  </si>
  <si>
    <t>808,815, 820,824, 825,828,850</t>
  </si>
  <si>
    <t>20230027030100150</t>
  </si>
  <si>
    <t>20230027030000150</t>
  </si>
  <si>
    <t>20230027030200150</t>
  </si>
  <si>
    <t xml:space="preserve">                                                    за 1 полугодие  2019 года</t>
  </si>
  <si>
    <t>от 08.07.19   №  64-А</t>
  </si>
  <si>
    <t>2019 года</t>
  </si>
  <si>
    <t xml:space="preserve">Бюджет   2019 г. </t>
  </si>
  <si>
    <t>Обеспечение проведения выборов и референдумов</t>
  </si>
  <si>
    <t>Молодежная политика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</si>
</sst>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5"/>
      <name val="Arial Cyr"/>
      <family val="0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1" fillId="0" borderId="0" xfId="54" applyFont="1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2" fillId="0" borderId="0" xfId="56" applyNumberFormat="1" applyFont="1" applyBorder="1" applyAlignment="1">
      <alignment horizontal="center" vertical="center"/>
      <protection/>
    </xf>
    <xf numFmtId="173" fontId="13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2" fillId="0" borderId="0" xfId="56" applyNumberFormat="1" applyFont="1" applyAlignment="1">
      <alignment horizontal="center" vertical="center"/>
      <protection/>
    </xf>
    <xf numFmtId="173" fontId="11" fillId="0" borderId="0" xfId="56" applyNumberFormat="1">
      <alignment/>
      <protection/>
    </xf>
    <xf numFmtId="0" fontId="11" fillId="0" borderId="0" xfId="54" applyAlignment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2" fillId="0" borderId="0" xfId="56" applyFont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7" fillId="0" borderId="0" xfId="54" applyFont="1">
      <alignment/>
      <protection/>
    </xf>
    <xf numFmtId="0" fontId="7" fillId="0" borderId="0" xfId="64" applyFont="1">
      <alignment/>
      <protection/>
    </xf>
    <xf numFmtId="0" fontId="6" fillId="0" borderId="0" xfId="64" applyFont="1" applyAlignment="1">
      <alignment horizontal="left"/>
      <protection/>
    </xf>
    <xf numFmtId="0" fontId="0" fillId="0" borderId="0" xfId="54" applyFont="1">
      <alignment/>
      <protection/>
    </xf>
    <xf numFmtId="0" fontId="11" fillId="0" borderId="0" xfId="56" applyFont="1" applyAlignment="1">
      <alignment horizontal="center" vertical="center"/>
      <protection/>
    </xf>
    <xf numFmtId="49" fontId="16" fillId="0" borderId="10" xfId="62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Alignment="1">
      <alignment horizontal="left" vertical="center"/>
      <protection/>
    </xf>
    <xf numFmtId="173" fontId="11" fillId="0" borderId="0" xfId="56" applyNumberFormat="1" applyFont="1">
      <alignment/>
      <protection/>
    </xf>
    <xf numFmtId="14" fontId="11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49" fontId="16" fillId="0" borderId="10" xfId="62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13" fillId="0" borderId="0" xfId="54" applyFont="1">
      <alignment/>
      <protection/>
    </xf>
    <xf numFmtId="49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Fill="1" applyBorder="1" applyAlignment="1">
      <alignment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14" fillId="0" borderId="13" xfId="56" applyFont="1" applyBorder="1" applyAlignment="1">
      <alignment horizontal="center"/>
      <protection/>
    </xf>
    <xf numFmtId="0" fontId="14" fillId="0" borderId="14" xfId="56" applyFont="1" applyBorder="1" applyAlignment="1">
      <alignment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0" fontId="14" fillId="0" borderId="16" xfId="56" applyFont="1" applyBorder="1">
      <alignment/>
      <protection/>
    </xf>
    <xf numFmtId="0" fontId="16" fillId="0" borderId="13" xfId="56" applyFont="1" applyBorder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>
      <alignment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>
      <alignment/>
      <protection/>
    </xf>
    <xf numFmtId="0" fontId="0" fillId="0" borderId="13" xfId="56" applyFont="1" applyFill="1" applyBorder="1">
      <alignment/>
      <protection/>
    </xf>
    <xf numFmtId="0" fontId="11" fillId="0" borderId="13" xfId="56" applyFont="1" applyFill="1" applyBorder="1">
      <alignment/>
      <protection/>
    </xf>
    <xf numFmtId="49" fontId="4" fillId="0" borderId="15" xfId="56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/>
      <protection/>
    </xf>
    <xf numFmtId="173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73" fontId="7" fillId="0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Fill="1" applyBorder="1" applyAlignment="1">
      <alignment horizontal="center" vertical="center"/>
      <protection/>
    </xf>
    <xf numFmtId="0" fontId="16" fillId="0" borderId="16" xfId="56" applyFont="1" applyBorder="1" applyAlignment="1">
      <alignment horizontal="center" vertical="top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left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49" fontId="13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49" fontId="13" fillId="0" borderId="10" xfId="62" applyNumberFormat="1" applyFont="1" applyFill="1" applyBorder="1" applyAlignment="1">
      <alignment horizontal="center" vertical="center"/>
      <protection/>
    </xf>
    <xf numFmtId="49" fontId="13" fillId="0" borderId="10" xfId="62" applyNumberFormat="1" applyFont="1" applyFill="1" applyBorder="1" applyAlignment="1">
      <alignment horizontal="left" vertical="center" wrapText="1"/>
      <protection/>
    </xf>
    <xf numFmtId="173" fontId="13" fillId="0" borderId="10" xfId="54" applyNumberFormat="1" applyFont="1" applyFill="1" applyBorder="1" applyAlignment="1">
      <alignment horizontal="center" vertical="center"/>
      <protection/>
    </xf>
    <xf numFmtId="49" fontId="13" fillId="0" borderId="17" xfId="62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0" xfId="54" applyFont="1" applyFill="1" applyAlignment="1">
      <alignment vertic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0" applyFont="1" applyFill="1" applyBorder="1" applyAlignment="1">
      <alignment vertical="center" wrapText="1"/>
    </xf>
    <xf numFmtId="49" fontId="13" fillId="0" borderId="10" xfId="62" applyNumberFormat="1" applyFont="1" applyFill="1" applyBorder="1" applyAlignment="1">
      <alignment horizontal="left" vertical="top" wrapText="1"/>
      <protection/>
    </xf>
    <xf numFmtId="49" fontId="13" fillId="0" borderId="10" xfId="62" applyNumberFormat="1" applyFont="1" applyFill="1" applyBorder="1" applyAlignment="1">
      <alignment horizontal="right"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49" fontId="7" fillId="0" borderId="15" xfId="62" applyNumberFormat="1" applyFont="1" applyFill="1" applyBorder="1" applyAlignment="1">
      <alignment horizontal="center" vertical="center" wrapText="1"/>
      <protection/>
    </xf>
    <xf numFmtId="49" fontId="13" fillId="0" borderId="15" xfId="62" applyNumberFormat="1" applyFont="1" applyFill="1" applyBorder="1" applyAlignment="1">
      <alignment horizontal="center" vertical="center" wrapText="1"/>
      <protection/>
    </xf>
    <xf numFmtId="177" fontId="7" fillId="0" borderId="10" xfId="69" applyNumberFormat="1" applyFont="1" applyBorder="1" applyAlignment="1">
      <alignment horizontal="center" vertical="center"/>
    </xf>
    <xf numFmtId="177" fontId="13" fillId="0" borderId="10" xfId="69" applyNumberFormat="1" applyFont="1" applyBorder="1" applyAlignment="1">
      <alignment horizontal="center" vertical="center"/>
    </xf>
    <xf numFmtId="49" fontId="5" fillId="0" borderId="0" xfId="56" applyNumberFormat="1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56" applyFont="1">
      <alignment/>
      <protection/>
    </xf>
    <xf numFmtId="0" fontId="11" fillId="0" borderId="0" xfId="61" applyFont="1" applyFill="1">
      <alignment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173" fontId="18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0" fontId="11" fillId="0" borderId="0" xfId="56" applyBorder="1">
      <alignment/>
      <protection/>
    </xf>
    <xf numFmtId="0" fontId="7" fillId="0" borderId="0" xfId="61" applyFont="1">
      <alignment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13" fillId="0" borderId="10" xfId="56" applyFont="1" applyBorder="1" applyAlignment="1">
      <alignment horizontal="center" vertical="center"/>
      <protection/>
    </xf>
    <xf numFmtId="173" fontId="11" fillId="0" borderId="0" xfId="56" applyNumberFormat="1" applyAlignment="1">
      <alignment horizontal="center" vertical="center"/>
      <protection/>
    </xf>
    <xf numFmtId="173" fontId="7" fillId="0" borderId="10" xfId="56" applyNumberFormat="1" applyFont="1" applyBorder="1" applyAlignment="1">
      <alignment horizontal="center" vertical="center"/>
      <protection/>
    </xf>
    <xf numFmtId="49" fontId="8" fillId="0" borderId="13" xfId="56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49" fontId="5" fillId="0" borderId="16" xfId="56" applyNumberFormat="1" applyFont="1" applyFill="1" applyBorder="1" applyAlignment="1">
      <alignment horizontal="center" vertical="center" wrapText="1"/>
      <protection/>
    </xf>
    <xf numFmtId="173" fontId="7" fillId="0" borderId="13" xfId="56" applyNumberFormat="1" applyFont="1" applyFill="1" applyBorder="1" applyAlignment="1">
      <alignment horizontal="center" vertical="center"/>
      <protection/>
    </xf>
    <xf numFmtId="173" fontId="7" fillId="0" borderId="13" xfId="56" applyNumberFormat="1" applyFont="1" applyBorder="1" applyAlignment="1">
      <alignment horizontal="center" vertical="center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 applyAlignment="1">
      <alignment horizontal="center" vertical="center"/>
      <protection/>
    </xf>
    <xf numFmtId="0" fontId="0" fillId="0" borderId="0" xfId="54" applyFont="1" applyFill="1">
      <alignment/>
      <protection/>
    </xf>
    <xf numFmtId="49" fontId="76" fillId="0" borderId="0" xfId="54" applyNumberFormat="1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horizontal="center"/>
      <protection/>
    </xf>
    <xf numFmtId="0" fontId="11" fillId="0" borderId="0" xfId="54" applyBorder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49" fontId="21" fillId="0" borderId="0" xfId="61" applyNumberFormat="1" applyFont="1" applyFill="1" applyBorder="1" applyAlignment="1">
      <alignment horizontal="left" vertical="top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173" fontId="21" fillId="0" borderId="0" xfId="62" applyNumberFormat="1" applyFont="1" applyFill="1" applyBorder="1" applyAlignment="1">
      <alignment horizontal="center" vertical="center"/>
      <protection/>
    </xf>
    <xf numFmtId="173" fontId="12" fillId="0" borderId="0" xfId="54" applyNumberFormat="1" applyFont="1" applyFill="1" applyBorder="1" applyAlignment="1">
      <alignment horizontal="center" vertical="center"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 wrapText="1"/>
      <protection/>
    </xf>
    <xf numFmtId="49" fontId="7" fillId="0" borderId="14" xfId="62" applyNumberFormat="1" applyFont="1" applyFill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Fill="1" applyBorder="1">
      <alignment/>
      <protection/>
    </xf>
    <xf numFmtId="0" fontId="11" fillId="0" borderId="0" xfId="54" applyFill="1" applyBorder="1">
      <alignment/>
      <protection/>
    </xf>
    <xf numFmtId="0" fontId="11" fillId="0" borderId="0" xfId="54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0" fontId="11" fillId="0" borderId="0" xfId="54" applyFont="1" applyFill="1" applyBorder="1" applyAlignment="1">
      <alignment horizontal="left" vertical="center"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>
      <alignment/>
      <protection/>
    </xf>
    <xf numFmtId="173" fontId="77" fillId="0" borderId="0" xfId="54" applyNumberFormat="1" applyFont="1" applyFill="1" applyBorder="1" applyAlignment="1">
      <alignment horizontal="center" vertical="center" wrapText="1"/>
      <protection/>
    </xf>
    <xf numFmtId="173" fontId="7" fillId="0" borderId="0" xfId="54" applyNumberFormat="1" applyFont="1" applyBorder="1" applyAlignment="1">
      <alignment horizontal="center" vertical="center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>
      <alignment/>
      <protection/>
    </xf>
    <xf numFmtId="0" fontId="78" fillId="0" borderId="0" xfId="54" applyFont="1" applyFill="1" applyBorder="1" applyAlignment="1">
      <alignment horizontal="left" vertical="center" wrapText="1"/>
      <protection/>
    </xf>
    <xf numFmtId="0" fontId="79" fillId="0" borderId="0" xfId="54" applyFont="1" applyFill="1" applyBorder="1">
      <alignment/>
      <protection/>
    </xf>
    <xf numFmtId="173" fontId="78" fillId="0" borderId="0" xfId="54" applyNumberFormat="1" applyFont="1" applyFill="1" applyBorder="1" applyAlignment="1">
      <alignment horizontal="center" vertical="center" wrapText="1"/>
      <protection/>
    </xf>
    <xf numFmtId="173" fontId="12" fillId="0" borderId="0" xfId="54" applyNumberFormat="1" applyFont="1" applyBorder="1" applyAlignment="1">
      <alignment horizontal="center" vertical="center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wrapText="1"/>
      <protection/>
    </xf>
    <xf numFmtId="173" fontId="13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Border="1">
      <alignment/>
      <protection/>
    </xf>
    <xf numFmtId="0" fontId="80" fillId="0" borderId="0" xfId="54" applyFont="1" applyFill="1" applyAlignment="1">
      <alignment horizontal="left" vertical="center"/>
      <protection/>
    </xf>
    <xf numFmtId="0" fontId="80" fillId="0" borderId="0" xfId="54" applyFont="1" applyFill="1">
      <alignment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80" fillId="0" borderId="0" xfId="54" applyFont="1">
      <alignment/>
      <protection/>
    </xf>
    <xf numFmtId="0" fontId="16" fillId="0" borderId="0" xfId="54" applyFont="1" applyBorder="1" applyAlignment="1">
      <alignment horizontal="left" vertical="center" wrapText="1"/>
      <protection/>
    </xf>
    <xf numFmtId="173" fontId="11" fillId="0" borderId="0" xfId="54" applyNumberFormat="1" applyFont="1" applyBorder="1" applyAlignment="1">
      <alignment horizontal="center" vertical="center"/>
      <protection/>
    </xf>
    <xf numFmtId="0" fontId="16" fillId="0" borderId="0" xfId="54" applyFont="1" applyBorder="1">
      <alignment/>
      <protection/>
    </xf>
    <xf numFmtId="0" fontId="22" fillId="0" borderId="0" xfId="54" applyFont="1" applyBorder="1">
      <alignment/>
      <protection/>
    </xf>
    <xf numFmtId="0" fontId="21" fillId="0" borderId="0" xfId="54" applyFont="1" applyBorder="1" applyAlignment="1">
      <alignment horizontal="left" vertical="center" wrapText="1"/>
      <protection/>
    </xf>
    <xf numFmtId="0" fontId="23" fillId="0" borderId="0" xfId="54" applyFont="1" applyBorder="1">
      <alignment/>
      <protection/>
    </xf>
    <xf numFmtId="173" fontId="23" fillId="0" borderId="0" xfId="54" applyNumberFormat="1" applyFont="1" applyBorder="1" applyAlignment="1">
      <alignment horizontal="center" vertical="center"/>
      <protection/>
    </xf>
    <xf numFmtId="0" fontId="14" fillId="0" borderId="0" xfId="54" applyFont="1" applyBorder="1">
      <alignment/>
      <protection/>
    </xf>
    <xf numFmtId="49" fontId="76" fillId="0" borderId="0" xfId="54" applyNumberFormat="1" applyFont="1" applyBorder="1" applyAlignment="1">
      <alignment horizontal="center" vertical="center" wrapText="1"/>
      <protection/>
    </xf>
    <xf numFmtId="0" fontId="80" fillId="0" borderId="0" xfId="54" applyFont="1" applyBorder="1">
      <alignment/>
      <protection/>
    </xf>
    <xf numFmtId="49" fontId="80" fillId="0" borderId="0" xfId="54" applyNumberFormat="1" applyFont="1" applyBorder="1" applyAlignment="1">
      <alignment horizontal="center" vertical="center"/>
      <protection/>
    </xf>
    <xf numFmtId="0" fontId="81" fillId="0" borderId="0" xfId="54" applyFont="1">
      <alignment/>
      <protection/>
    </xf>
    <xf numFmtId="0" fontId="11" fillId="0" borderId="0" xfId="54" applyFont="1" applyBorder="1" applyAlignment="1">
      <alignment horizontal="center" vertical="center"/>
      <protection/>
    </xf>
    <xf numFmtId="49" fontId="79" fillId="0" borderId="0" xfId="54" applyNumberFormat="1" applyFont="1" applyBorder="1" applyAlignment="1">
      <alignment horizontal="center" vertical="center" wrapText="1"/>
      <protection/>
    </xf>
    <xf numFmtId="49" fontId="79" fillId="0" borderId="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0" fontId="23" fillId="0" borderId="0" xfId="54" applyFont="1" applyBorder="1" applyAlignment="1">
      <alignment horizontal="left" vertical="center" wrapText="1"/>
      <protection/>
    </xf>
    <xf numFmtId="0" fontId="82" fillId="0" borderId="0" xfId="54" applyFont="1">
      <alignment/>
      <protection/>
    </xf>
    <xf numFmtId="0" fontId="14" fillId="0" borderId="0" xfId="54" applyFont="1">
      <alignment/>
      <protection/>
    </xf>
    <xf numFmtId="14" fontId="82" fillId="0" borderId="0" xfId="54" applyNumberFormat="1" applyFont="1">
      <alignment/>
      <protection/>
    </xf>
    <xf numFmtId="0" fontId="14" fillId="0" borderId="0" xfId="54" applyFont="1" applyFill="1" applyBorder="1">
      <alignment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173" fontId="25" fillId="0" borderId="0" xfId="54" applyNumberFormat="1" applyFont="1" applyBorder="1" applyAlignment="1">
      <alignment horizontal="center" vertical="center"/>
      <protection/>
    </xf>
    <xf numFmtId="0" fontId="82" fillId="0" borderId="0" xfId="54" applyFont="1" applyBorder="1">
      <alignment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6" fillId="0" borderId="0" xfId="54" applyFont="1" applyBorder="1">
      <alignment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Border="1">
      <alignment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>
      <alignment/>
      <protection/>
    </xf>
    <xf numFmtId="0" fontId="29" fillId="0" borderId="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horizontal="left"/>
      <protection/>
    </xf>
    <xf numFmtId="49" fontId="12" fillId="0" borderId="0" xfId="0" applyNumberFormat="1" applyFont="1" applyFill="1" applyBorder="1" applyAlignment="1">
      <alignment vertical="center"/>
    </xf>
    <xf numFmtId="0" fontId="11" fillId="0" borderId="0" xfId="64" applyFont="1">
      <alignment/>
      <protection/>
    </xf>
    <xf numFmtId="0" fontId="11" fillId="0" borderId="0" xfId="54" applyFont="1" applyAlignment="1">
      <alignment horizontal="center" vertical="center"/>
      <protection/>
    </xf>
    <xf numFmtId="177" fontId="4" fillId="0" borderId="10" xfId="69" applyNumberFormat="1" applyFont="1" applyFill="1" applyBorder="1" applyAlignment="1">
      <alignment horizontal="center" vertical="center" wrapText="1"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173" fontId="1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Border="1" applyAlignment="1">
      <alignment horizontal="center" vertical="center"/>
      <protection/>
    </xf>
    <xf numFmtId="173" fontId="4" fillId="0" borderId="13" xfId="56" applyNumberFormat="1" applyFont="1" applyFill="1" applyBorder="1" applyAlignment="1">
      <alignment horizontal="center" vertical="center" wrapText="1"/>
      <protection/>
    </xf>
    <xf numFmtId="49" fontId="30" fillId="0" borderId="10" xfId="56" applyNumberFormat="1" applyFont="1" applyFill="1" applyBorder="1" applyAlignment="1">
      <alignment horizontal="left" vertical="center" wrapText="1"/>
      <protection/>
    </xf>
    <xf numFmtId="49" fontId="31" fillId="0" borderId="10" xfId="62" applyNumberFormat="1" applyFont="1" applyFill="1" applyBorder="1" applyAlignment="1">
      <alignment horizontal="center" vertical="center"/>
      <protection/>
    </xf>
    <xf numFmtId="49" fontId="13" fillId="0" borderId="10" xfId="63" applyNumberFormat="1" applyFont="1" applyFill="1" applyBorder="1" applyAlignment="1">
      <alignment horizontal="center" vertical="center" wrapText="1"/>
      <protection/>
    </xf>
    <xf numFmtId="49" fontId="32" fillId="0" borderId="10" xfId="62" applyNumberFormat="1" applyFont="1" applyFill="1" applyBorder="1" applyAlignment="1">
      <alignment horizontal="center" vertical="center"/>
      <protection/>
    </xf>
    <xf numFmtId="49" fontId="13" fillId="0" borderId="13" xfId="62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3" xfId="62" applyNumberFormat="1" applyFont="1" applyFill="1" applyBorder="1" applyAlignment="1">
      <alignment horizontal="left" vertical="center" wrapText="1"/>
      <protection/>
    </xf>
    <xf numFmtId="49" fontId="32" fillId="0" borderId="10" xfId="62" applyNumberFormat="1" applyFont="1" applyFill="1" applyBorder="1" applyAlignment="1">
      <alignment horizontal="center" vertical="center" wrapText="1"/>
      <protection/>
    </xf>
    <xf numFmtId="49" fontId="31" fillId="0" borderId="10" xfId="62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54" applyFont="1" applyAlignment="1">
      <alignment horizontal="center" vertical="center"/>
      <protection/>
    </xf>
    <xf numFmtId="173" fontId="13" fillId="0" borderId="14" xfId="63" applyNumberFormat="1" applyFont="1" applyFill="1" applyBorder="1" applyAlignment="1">
      <alignment horizontal="center" vertical="center" wrapText="1"/>
      <protection/>
    </xf>
    <xf numFmtId="173" fontId="13" fillId="0" borderId="14" xfId="54" applyNumberFormat="1" applyFont="1" applyFill="1" applyBorder="1" applyAlignment="1">
      <alignment horizontal="center" vertical="center"/>
      <protection/>
    </xf>
    <xf numFmtId="173" fontId="7" fillId="0" borderId="14" xfId="54" applyNumberFormat="1" applyFont="1" applyFill="1" applyBorder="1" applyAlignment="1">
      <alignment horizontal="center" vertical="center"/>
      <protection/>
    </xf>
    <xf numFmtId="173" fontId="7" fillId="0" borderId="14" xfId="54" applyNumberFormat="1" applyFont="1" applyBorder="1" applyAlignment="1">
      <alignment horizontal="center" vertical="center"/>
      <protection/>
    </xf>
    <xf numFmtId="0" fontId="11" fillId="0" borderId="10" xfId="54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/>
      <protection/>
    </xf>
    <xf numFmtId="176" fontId="11" fillId="0" borderId="10" xfId="54" applyNumberFormat="1" applyFont="1" applyBorder="1" applyAlignment="1">
      <alignment horizontal="center" vertical="center"/>
      <protection/>
    </xf>
    <xf numFmtId="176" fontId="11" fillId="0" borderId="10" xfId="54" applyNumberFormat="1" applyBorder="1" applyAlignment="1">
      <alignment horizontal="center" vertical="center"/>
      <protection/>
    </xf>
    <xf numFmtId="177" fontId="7" fillId="0" borderId="11" xfId="69" applyNumberFormat="1" applyFont="1" applyBorder="1" applyAlignment="1">
      <alignment horizontal="center" vertical="center"/>
    </xf>
    <xf numFmtId="176" fontId="12" fillId="0" borderId="10" xfId="54" applyNumberFormat="1" applyFont="1" applyBorder="1" applyAlignment="1">
      <alignment horizontal="center" vertical="center"/>
      <protection/>
    </xf>
    <xf numFmtId="173" fontId="13" fillId="0" borderId="14" xfId="54" applyNumberFormat="1" applyFont="1" applyBorder="1" applyAlignment="1">
      <alignment horizontal="center" vertical="center"/>
      <protection/>
    </xf>
    <xf numFmtId="176" fontId="12" fillId="0" borderId="15" xfId="54" applyNumberFormat="1" applyFont="1" applyBorder="1" applyAlignment="1">
      <alignment horizontal="center" vertical="center"/>
      <protection/>
    </xf>
    <xf numFmtId="177" fontId="13" fillId="0" borderId="13" xfId="69" applyNumberFormat="1" applyFont="1" applyBorder="1" applyAlignment="1">
      <alignment horizontal="center" vertical="center"/>
    </xf>
    <xf numFmtId="173" fontId="13" fillId="0" borderId="0" xfId="54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49" fontId="13" fillId="0" borderId="11" xfId="62" applyNumberFormat="1" applyFont="1" applyFill="1" applyBorder="1" applyAlignment="1">
      <alignment horizontal="center" vertical="center" wrapText="1"/>
      <protection/>
    </xf>
    <xf numFmtId="0" fontId="11" fillId="33" borderId="0" xfId="56" applyFill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177" fontId="7" fillId="0" borderId="10" xfId="69" applyNumberFormat="1" applyFont="1" applyFill="1" applyBorder="1" applyAlignment="1">
      <alignment horizontal="center" vertical="center" wrapText="1"/>
    </xf>
    <xf numFmtId="177" fontId="13" fillId="0" borderId="10" xfId="69" applyNumberFormat="1" applyFont="1" applyFill="1" applyBorder="1" applyAlignment="1">
      <alignment horizontal="center" vertical="center" wrapText="1"/>
    </xf>
    <xf numFmtId="173" fontId="7" fillId="0" borderId="14" xfId="62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16" fillId="0" borderId="15" xfId="56" applyNumberFormat="1" applyFont="1" applyFill="1" applyBorder="1" applyAlignment="1">
      <alignment horizontal="center" vertical="center" wrapText="1"/>
      <protection/>
    </xf>
    <xf numFmtId="49" fontId="16" fillId="0" borderId="14" xfId="56" applyNumberFormat="1" applyFont="1" applyFill="1" applyBorder="1" applyAlignment="1">
      <alignment horizontal="center" vertical="center" wrapText="1"/>
      <protection/>
    </xf>
    <xf numFmtId="2" fontId="12" fillId="0" borderId="0" xfId="54" applyNumberFormat="1" applyFont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0" fontId="83" fillId="0" borderId="0" xfId="54" applyFont="1" applyBorder="1" applyAlignment="1">
      <alignment horizontal="left" vertical="center" wrapText="1"/>
      <protection/>
    </xf>
    <xf numFmtId="0" fontId="84" fillId="0" borderId="0" xfId="54" applyFont="1" applyBorder="1" applyAlignment="1">
      <alignment horizontal="left" vertical="center" wrapText="1"/>
      <protection/>
    </xf>
    <xf numFmtId="0" fontId="76" fillId="0" borderId="0" xfId="54" applyFont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3" fillId="0" borderId="10" xfId="63" applyFont="1" applyFill="1" applyBorder="1" applyAlignment="1">
      <alignment horizontal="left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РАСХОДЫструктуры 2006 2" xfId="62"/>
    <cellStyle name="Обычный_РАСХОДЫструктуры 2006 4 2" xfId="63"/>
    <cellStyle name="Обычный_РАСХОДЫструктуры 200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zoomScale="80" zoomScaleNormal="80" zoomScalePageLayoutView="0" workbookViewId="0" topLeftCell="A4">
      <selection activeCell="E5" sqref="E5:F5"/>
    </sheetView>
  </sheetViews>
  <sheetFormatPr defaultColWidth="9.00390625" defaultRowHeight="12.75"/>
  <cols>
    <col min="1" max="1" width="7.00390625" style="2" customWidth="1"/>
    <col min="2" max="2" width="7.375" style="2" customWidth="1"/>
    <col min="3" max="3" width="16.375" style="2" customWidth="1"/>
    <col min="4" max="4" width="34.00390625" style="2" customWidth="1"/>
    <col min="5" max="5" width="10.25390625" style="2" customWidth="1"/>
    <col min="6" max="6" width="9.625" style="2" customWidth="1"/>
    <col min="7" max="7" width="7.25390625" style="3" customWidth="1"/>
    <col min="8" max="9" width="8.25390625" style="3" customWidth="1"/>
    <col min="10" max="16384" width="9.125" style="2" customWidth="1"/>
  </cols>
  <sheetData>
    <row r="1" spans="1:5" ht="12.75">
      <c r="A1" s="38"/>
      <c r="B1" s="38"/>
      <c r="C1" s="38"/>
      <c r="D1" s="23"/>
      <c r="E1" s="31" t="s">
        <v>72</v>
      </c>
    </row>
    <row r="2" spans="1:10" ht="12.75">
      <c r="A2" s="38"/>
      <c r="B2" s="38"/>
      <c r="C2" s="38"/>
      <c r="D2" s="23"/>
      <c r="E2" s="26" t="s">
        <v>177</v>
      </c>
      <c r="J2" s="117"/>
    </row>
    <row r="3" spans="1:10" ht="12.75">
      <c r="A3" s="38"/>
      <c r="B3" s="38"/>
      <c r="C3" s="38"/>
      <c r="D3" s="23"/>
      <c r="E3" s="26" t="s">
        <v>73</v>
      </c>
      <c r="J3" s="117"/>
    </row>
    <row r="4" spans="1:10" ht="12.75">
      <c r="A4" s="38"/>
      <c r="B4" s="38"/>
      <c r="C4" s="38"/>
      <c r="D4" s="23"/>
      <c r="E4" s="26" t="s">
        <v>74</v>
      </c>
      <c r="J4" s="117"/>
    </row>
    <row r="5" spans="1:8" ht="12.75">
      <c r="A5" s="38"/>
      <c r="B5" s="38"/>
      <c r="C5" s="38"/>
      <c r="D5" s="23"/>
      <c r="E5" s="26" t="s">
        <v>405</v>
      </c>
      <c r="H5" s="116"/>
    </row>
    <row r="6" spans="1:8" ht="12.75">
      <c r="A6" s="38"/>
      <c r="B6" s="38"/>
      <c r="C6" s="38"/>
      <c r="D6" s="23"/>
      <c r="E6" s="26"/>
      <c r="H6" s="116"/>
    </row>
    <row r="7" spans="1:8" ht="12.75">
      <c r="A7" s="38"/>
      <c r="B7" s="38"/>
      <c r="C7" s="38"/>
      <c r="D7" s="23"/>
      <c r="E7" s="26"/>
      <c r="H7" s="116"/>
    </row>
    <row r="8" spans="1:8" ht="12.75">
      <c r="A8" s="38"/>
      <c r="B8" s="38"/>
      <c r="C8" s="38"/>
      <c r="D8" s="1"/>
      <c r="E8" s="16"/>
      <c r="G8" s="23"/>
      <c r="H8" s="116"/>
    </row>
    <row r="9" spans="1:8" ht="12.75">
      <c r="A9" s="38"/>
      <c r="B9" s="38"/>
      <c r="C9" s="38"/>
      <c r="D9" s="1"/>
      <c r="E9" s="16"/>
      <c r="G9" s="23"/>
      <c r="H9" s="116"/>
    </row>
    <row r="10" spans="1:8" ht="12.75">
      <c r="A10" s="38"/>
      <c r="B10" s="38"/>
      <c r="C10" s="38"/>
      <c r="D10" s="1"/>
      <c r="E10" s="16"/>
      <c r="G10" s="23"/>
      <c r="H10" s="116"/>
    </row>
    <row r="11" spans="1:8" ht="12.75">
      <c r="A11" s="1"/>
      <c r="B11" s="27" t="s">
        <v>182</v>
      </c>
      <c r="C11" s="27"/>
      <c r="D11" s="39" t="s">
        <v>183</v>
      </c>
      <c r="E11" s="25"/>
      <c r="F11" s="25"/>
      <c r="G11" s="23"/>
      <c r="H11" s="116"/>
    </row>
    <row r="12" spans="1:8" ht="18">
      <c r="A12" s="1"/>
      <c r="B12" s="268" t="s">
        <v>181</v>
      </c>
      <c r="C12" s="268"/>
      <c r="D12" s="268"/>
      <c r="E12" s="268"/>
      <c r="F12" s="268"/>
      <c r="G12" s="34"/>
      <c r="H12" s="116"/>
    </row>
    <row r="13" spans="1:7" ht="12.75">
      <c r="A13" s="1"/>
      <c r="B13" s="20" t="s">
        <v>180</v>
      </c>
      <c r="C13" s="20"/>
      <c r="D13" s="20"/>
      <c r="E13" s="20"/>
      <c r="F13" s="20"/>
      <c r="G13" s="35"/>
    </row>
    <row r="14" spans="1:7" ht="12.75">
      <c r="A14" s="1"/>
      <c r="B14" s="20" t="s">
        <v>184</v>
      </c>
      <c r="C14" s="20"/>
      <c r="D14" s="20"/>
      <c r="E14" s="20"/>
      <c r="F14" s="20"/>
      <c r="G14" s="35"/>
    </row>
    <row r="15" spans="1:7" ht="15.75" customHeight="1">
      <c r="A15" s="1"/>
      <c r="B15" s="269" t="s">
        <v>404</v>
      </c>
      <c r="C15" s="269"/>
      <c r="D15" s="269"/>
      <c r="E15" s="269"/>
      <c r="F15" s="269"/>
      <c r="G15" s="35"/>
    </row>
    <row r="16" spans="1:7" ht="12.75">
      <c r="A16" s="40"/>
      <c r="B16" s="41"/>
      <c r="C16" s="38"/>
      <c r="D16" s="42"/>
      <c r="F16" s="114" t="s">
        <v>3</v>
      </c>
      <c r="G16" s="29"/>
    </row>
    <row r="17" spans="1:7" ht="42.75" customHeight="1">
      <c r="A17" s="43" t="s">
        <v>0</v>
      </c>
      <c r="B17" s="270" t="s">
        <v>9</v>
      </c>
      <c r="C17" s="271"/>
      <c r="D17" s="44" t="s">
        <v>1</v>
      </c>
      <c r="E17" s="45" t="s">
        <v>196</v>
      </c>
      <c r="F17" s="46" t="s">
        <v>176</v>
      </c>
      <c r="G17" s="47" t="s">
        <v>7</v>
      </c>
    </row>
    <row r="18" spans="1:7" ht="72.75" customHeight="1">
      <c r="A18" s="48"/>
      <c r="B18" s="49" t="s">
        <v>10</v>
      </c>
      <c r="C18" s="50" t="s">
        <v>11</v>
      </c>
      <c r="D18" s="51"/>
      <c r="E18" s="90" t="s">
        <v>406</v>
      </c>
      <c r="F18" s="52" t="s">
        <v>195</v>
      </c>
      <c r="G18" s="52" t="s">
        <v>126</v>
      </c>
    </row>
    <row r="19" spans="1:12" ht="30.75" customHeight="1">
      <c r="A19" s="83" t="s">
        <v>12</v>
      </c>
      <c r="B19" s="53"/>
      <c r="C19" s="72" t="s">
        <v>185</v>
      </c>
      <c r="D19" s="73" t="s">
        <v>121</v>
      </c>
      <c r="E19" s="230">
        <f>E20+E32+E35+E38</f>
        <v>59672.7</v>
      </c>
      <c r="F19" s="230">
        <f>F20+F32+F35+F38</f>
        <v>33550.38806</v>
      </c>
      <c r="G19" s="265">
        <f>F19/E19</f>
        <v>0.5622401543754514</v>
      </c>
      <c r="H19" s="118"/>
      <c r="I19" s="119"/>
      <c r="J19" s="120"/>
      <c r="K19" s="121"/>
      <c r="L19" s="122"/>
    </row>
    <row r="20" spans="1:12" ht="28.5" customHeight="1">
      <c r="A20" s="74" t="s">
        <v>13</v>
      </c>
      <c r="B20" s="53"/>
      <c r="C20" s="72" t="s">
        <v>14</v>
      </c>
      <c r="D20" s="76" t="s">
        <v>15</v>
      </c>
      <c r="E20" s="79">
        <f>E21+E27+E30</f>
        <v>55156.6</v>
      </c>
      <c r="F20" s="79">
        <f>F21+F27+F30</f>
        <v>29822.80362</v>
      </c>
      <c r="G20" s="265">
        <f aca="true" t="shared" si="0" ref="G20:G59">F20/E20</f>
        <v>0.54069329182727</v>
      </c>
      <c r="H20" s="123"/>
      <c r="I20" s="124"/>
      <c r="J20" s="125"/>
      <c r="K20" s="121"/>
      <c r="L20" s="5"/>
    </row>
    <row r="21" spans="1:10" ht="47.25" customHeight="1">
      <c r="A21" s="74" t="s">
        <v>16</v>
      </c>
      <c r="B21" s="55"/>
      <c r="C21" s="72" t="s">
        <v>17</v>
      </c>
      <c r="D21" s="76" t="s">
        <v>18</v>
      </c>
      <c r="E21" s="79">
        <f>E22+E23+E24+E25+E26</f>
        <v>24800</v>
      </c>
      <c r="F21" s="79">
        <f>F22+F23+F24+F25+F26</f>
        <v>13987.58459</v>
      </c>
      <c r="G21" s="266">
        <f t="shared" si="0"/>
        <v>0.5640155076612904</v>
      </c>
      <c r="I21" s="6"/>
      <c r="J21" s="6"/>
    </row>
    <row r="22" spans="1:12" ht="50.25" customHeight="1">
      <c r="A22" s="56" t="s">
        <v>19</v>
      </c>
      <c r="B22" s="57">
        <v>182</v>
      </c>
      <c r="C22" s="77" t="s">
        <v>20</v>
      </c>
      <c r="D22" s="58" t="s">
        <v>21</v>
      </c>
      <c r="E22" s="78">
        <v>14000</v>
      </c>
      <c r="F22" s="135">
        <v>7294.13284</v>
      </c>
      <c r="G22" s="265">
        <f t="shared" si="0"/>
        <v>0.5210094885714286</v>
      </c>
      <c r="I22" s="126"/>
      <c r="J22" s="127"/>
      <c r="K22" s="128"/>
      <c r="L22" s="8"/>
    </row>
    <row r="23" spans="1:12" ht="66.75" customHeight="1">
      <c r="A23" s="56" t="s">
        <v>22</v>
      </c>
      <c r="B23" s="57">
        <v>182</v>
      </c>
      <c r="C23" s="77" t="s">
        <v>23</v>
      </c>
      <c r="D23" s="58" t="s">
        <v>24</v>
      </c>
      <c r="E23" s="78">
        <v>0</v>
      </c>
      <c r="F23" s="135">
        <v>0.00389</v>
      </c>
      <c r="G23" s="265">
        <v>0</v>
      </c>
      <c r="I23" s="126"/>
      <c r="J23" s="127"/>
      <c r="K23" s="128"/>
      <c r="L23" s="7"/>
    </row>
    <row r="24" spans="1:12" ht="98.25" customHeight="1">
      <c r="A24" s="56" t="s">
        <v>25</v>
      </c>
      <c r="B24" s="57">
        <v>182</v>
      </c>
      <c r="C24" s="77" t="s">
        <v>26</v>
      </c>
      <c r="D24" s="58" t="s">
        <v>246</v>
      </c>
      <c r="E24" s="85">
        <v>10800</v>
      </c>
      <c r="F24" s="135">
        <v>6697.3395</v>
      </c>
      <c r="G24" s="265">
        <f t="shared" si="0"/>
        <v>0.6201240277777778</v>
      </c>
      <c r="I24" s="126"/>
      <c r="J24" s="127"/>
      <c r="K24" s="128"/>
      <c r="L24" s="7"/>
    </row>
    <row r="25" spans="1:12" ht="72.75" customHeight="1">
      <c r="A25" s="56" t="s">
        <v>27</v>
      </c>
      <c r="B25" s="57">
        <v>182</v>
      </c>
      <c r="C25" s="77" t="s">
        <v>28</v>
      </c>
      <c r="D25" s="58" t="s">
        <v>29</v>
      </c>
      <c r="E25" s="85">
        <v>0</v>
      </c>
      <c r="F25" s="135">
        <v>0</v>
      </c>
      <c r="G25" s="265">
        <v>0</v>
      </c>
      <c r="I25" s="10"/>
      <c r="J25" s="8"/>
      <c r="K25" s="128"/>
      <c r="L25" s="128"/>
    </row>
    <row r="26" spans="1:12" ht="50.25" customHeight="1">
      <c r="A26" s="56" t="s">
        <v>30</v>
      </c>
      <c r="B26" s="57">
        <v>182</v>
      </c>
      <c r="C26" s="77" t="s">
        <v>31</v>
      </c>
      <c r="D26" s="58" t="s">
        <v>247</v>
      </c>
      <c r="E26" s="85">
        <v>0</v>
      </c>
      <c r="F26" s="135">
        <v>-3.89164</v>
      </c>
      <c r="G26" s="265">
        <v>0</v>
      </c>
      <c r="I26" s="10"/>
      <c r="L26" s="129"/>
    </row>
    <row r="27" spans="1:10" ht="45.75" customHeight="1">
      <c r="A27" s="74" t="s">
        <v>32</v>
      </c>
      <c r="B27" s="55"/>
      <c r="C27" s="75" t="s">
        <v>33</v>
      </c>
      <c r="D27" s="76" t="s">
        <v>34</v>
      </c>
      <c r="E27" s="79">
        <f>E28+E29</f>
        <v>29586.6</v>
      </c>
      <c r="F27" s="79">
        <f>F28+F29</f>
        <v>15311.21903</v>
      </c>
      <c r="G27" s="266">
        <f t="shared" si="0"/>
        <v>0.5175051891734772</v>
      </c>
      <c r="I27" s="11"/>
      <c r="J27" s="11"/>
    </row>
    <row r="28" spans="1:10" ht="36" customHeight="1">
      <c r="A28" s="56" t="s">
        <v>35</v>
      </c>
      <c r="B28" s="57">
        <v>182</v>
      </c>
      <c r="C28" s="77" t="s">
        <v>36</v>
      </c>
      <c r="D28" s="58" t="s">
        <v>34</v>
      </c>
      <c r="E28" s="78">
        <v>29586.6</v>
      </c>
      <c r="F28" s="135">
        <v>15301.54779</v>
      </c>
      <c r="G28" s="265">
        <f t="shared" si="0"/>
        <v>0.5171783101133621</v>
      </c>
      <c r="I28" s="10"/>
      <c r="J28" s="8"/>
    </row>
    <row r="29" spans="1:10" ht="51" customHeight="1">
      <c r="A29" s="56" t="s">
        <v>37</v>
      </c>
      <c r="B29" s="57">
        <v>182</v>
      </c>
      <c r="C29" s="77" t="s">
        <v>38</v>
      </c>
      <c r="D29" s="58" t="s">
        <v>39</v>
      </c>
      <c r="E29" s="78">
        <v>0</v>
      </c>
      <c r="F29" s="135">
        <v>9.67124</v>
      </c>
      <c r="G29" s="265">
        <v>0</v>
      </c>
      <c r="I29" s="10"/>
      <c r="J29" s="8"/>
    </row>
    <row r="30" spans="1:10" ht="44.25" customHeight="1">
      <c r="A30" s="74" t="s">
        <v>87</v>
      </c>
      <c r="B30" s="55"/>
      <c r="C30" s="75" t="s">
        <v>186</v>
      </c>
      <c r="D30" s="76" t="s">
        <v>122</v>
      </c>
      <c r="E30" s="79">
        <f>E31</f>
        <v>770</v>
      </c>
      <c r="F30" s="79">
        <f>F31</f>
        <v>524</v>
      </c>
      <c r="G30" s="266">
        <f t="shared" si="0"/>
        <v>0.6805194805194805</v>
      </c>
      <c r="I30" s="10"/>
      <c r="J30" s="8"/>
    </row>
    <row r="31" spans="1:10" ht="63" customHeight="1">
      <c r="A31" s="80" t="s">
        <v>187</v>
      </c>
      <c r="B31" s="57">
        <v>182</v>
      </c>
      <c r="C31" s="77" t="s">
        <v>141</v>
      </c>
      <c r="D31" s="58" t="s">
        <v>248</v>
      </c>
      <c r="E31" s="78">
        <v>770</v>
      </c>
      <c r="F31" s="135">
        <v>524</v>
      </c>
      <c r="G31" s="265">
        <f t="shared" si="0"/>
        <v>0.6805194805194805</v>
      </c>
      <c r="I31" s="13"/>
      <c r="J31" s="13"/>
    </row>
    <row r="32" spans="1:10" ht="53.25" customHeight="1">
      <c r="A32" s="74" t="s">
        <v>91</v>
      </c>
      <c r="B32" s="53"/>
      <c r="C32" s="75" t="s">
        <v>41</v>
      </c>
      <c r="D32" s="76" t="s">
        <v>42</v>
      </c>
      <c r="E32" s="81">
        <f>E33</f>
        <v>0</v>
      </c>
      <c r="F32" s="81">
        <f>F33</f>
        <v>0</v>
      </c>
      <c r="G32" s="266">
        <v>0</v>
      </c>
      <c r="H32" s="263"/>
      <c r="I32" s="11"/>
      <c r="J32" s="11"/>
    </row>
    <row r="33" spans="1:10" ht="30" customHeight="1">
      <c r="A33" s="130" t="s">
        <v>71</v>
      </c>
      <c r="B33" s="53"/>
      <c r="C33" s="72" t="s">
        <v>44</v>
      </c>
      <c r="D33" s="54" t="s">
        <v>45</v>
      </c>
      <c r="E33" s="81">
        <f>E34</f>
        <v>0</v>
      </c>
      <c r="F33" s="81">
        <f>F34</f>
        <v>0</v>
      </c>
      <c r="G33" s="266">
        <v>0</v>
      </c>
      <c r="H33" s="263"/>
      <c r="I33" s="14"/>
      <c r="J33" s="14"/>
    </row>
    <row r="34" spans="1:10" ht="32.25" customHeight="1">
      <c r="A34" s="61" t="s">
        <v>167</v>
      </c>
      <c r="B34" s="53">
        <v>182</v>
      </c>
      <c r="C34" s="77" t="s">
        <v>46</v>
      </c>
      <c r="D34" s="60" t="s">
        <v>47</v>
      </c>
      <c r="E34" s="88">
        <v>0</v>
      </c>
      <c r="F34" s="135">
        <v>0</v>
      </c>
      <c r="G34" s="265">
        <v>0</v>
      </c>
      <c r="H34" s="263"/>
      <c r="I34" s="10"/>
      <c r="J34" s="8"/>
    </row>
    <row r="35" spans="1:10" ht="57.75" customHeight="1">
      <c r="A35" s="74" t="s">
        <v>40</v>
      </c>
      <c r="B35" s="53"/>
      <c r="C35" s="75" t="s">
        <v>249</v>
      </c>
      <c r="D35" s="76" t="s">
        <v>250</v>
      </c>
      <c r="E35" s="81">
        <f>E36</f>
        <v>0</v>
      </c>
      <c r="F35" s="81">
        <f>F36</f>
        <v>0</v>
      </c>
      <c r="G35" s="266">
        <v>0</v>
      </c>
      <c r="H35" s="263"/>
      <c r="I35" s="10"/>
      <c r="J35" s="8"/>
    </row>
    <row r="36" spans="1:10" ht="82.5" customHeight="1">
      <c r="A36" s="74" t="s">
        <v>43</v>
      </c>
      <c r="B36" s="53"/>
      <c r="C36" s="75" t="s">
        <v>251</v>
      </c>
      <c r="D36" s="82" t="s">
        <v>252</v>
      </c>
      <c r="E36" s="81">
        <f>E37</f>
        <v>0</v>
      </c>
      <c r="F36" s="81">
        <f>F37</f>
        <v>0</v>
      </c>
      <c r="G36" s="266">
        <v>0</v>
      </c>
      <c r="H36" s="263"/>
      <c r="I36" s="10"/>
      <c r="J36" s="8"/>
    </row>
    <row r="37" spans="1:10" ht="120" customHeight="1">
      <c r="A37" s="61" t="s">
        <v>43</v>
      </c>
      <c r="B37" s="53">
        <v>867</v>
      </c>
      <c r="C37" s="131" t="s">
        <v>253</v>
      </c>
      <c r="D37" s="132" t="s">
        <v>254</v>
      </c>
      <c r="E37" s="88">
        <v>0</v>
      </c>
      <c r="F37" s="88">
        <v>0</v>
      </c>
      <c r="G37" s="265">
        <v>0</v>
      </c>
      <c r="H37" s="263"/>
      <c r="I37" s="10"/>
      <c r="J37" s="8"/>
    </row>
    <row r="38" spans="1:10" ht="31.5" customHeight="1">
      <c r="A38" s="74" t="s">
        <v>217</v>
      </c>
      <c r="B38" s="53"/>
      <c r="C38" s="75" t="s">
        <v>48</v>
      </c>
      <c r="D38" s="233" t="s">
        <v>49</v>
      </c>
      <c r="E38" s="81">
        <f>E39+E41</f>
        <v>4516.1</v>
      </c>
      <c r="F38" s="81">
        <f>F39+F41</f>
        <v>3727.58444</v>
      </c>
      <c r="G38" s="266">
        <f t="shared" si="0"/>
        <v>0.8253990035650228</v>
      </c>
      <c r="I38" s="6"/>
      <c r="J38" s="6"/>
    </row>
    <row r="39" spans="1:10" ht="117" customHeight="1">
      <c r="A39" s="74" t="s">
        <v>219</v>
      </c>
      <c r="B39" s="62"/>
      <c r="C39" s="75" t="s">
        <v>50</v>
      </c>
      <c r="D39" s="82" t="s">
        <v>51</v>
      </c>
      <c r="E39" s="79">
        <f>E40</f>
        <v>20</v>
      </c>
      <c r="F39" s="79">
        <f>F40</f>
        <v>27</v>
      </c>
      <c r="G39" s="266">
        <f t="shared" si="0"/>
        <v>1.35</v>
      </c>
      <c r="I39" s="14"/>
      <c r="J39" s="14"/>
    </row>
    <row r="40" spans="1:10" ht="95.25" customHeight="1">
      <c r="A40" s="80" t="s">
        <v>220</v>
      </c>
      <c r="B40" s="62">
        <v>182</v>
      </c>
      <c r="C40" s="77" t="s">
        <v>50</v>
      </c>
      <c r="D40" s="58" t="s">
        <v>51</v>
      </c>
      <c r="E40" s="78">
        <v>20</v>
      </c>
      <c r="F40" s="135">
        <v>27</v>
      </c>
      <c r="G40" s="266">
        <f t="shared" si="0"/>
        <v>1.35</v>
      </c>
      <c r="I40" s="10"/>
      <c r="J40" s="9"/>
    </row>
    <row r="41" spans="1:10" ht="49.5" customHeight="1">
      <c r="A41" s="74" t="s">
        <v>255</v>
      </c>
      <c r="B41" s="53"/>
      <c r="C41" s="75" t="s">
        <v>52</v>
      </c>
      <c r="D41" s="76" t="s">
        <v>53</v>
      </c>
      <c r="E41" s="81">
        <f>E42</f>
        <v>4496.1</v>
      </c>
      <c r="F41" s="81">
        <f>F42</f>
        <v>3700.58444</v>
      </c>
      <c r="G41" s="266">
        <f t="shared" si="0"/>
        <v>0.8230654211427681</v>
      </c>
      <c r="I41" s="15"/>
      <c r="J41" s="15"/>
    </row>
    <row r="42" spans="1:10" ht="109.5" customHeight="1">
      <c r="A42" s="74" t="s">
        <v>256</v>
      </c>
      <c r="B42" s="53"/>
      <c r="C42" s="75" t="s">
        <v>54</v>
      </c>
      <c r="D42" s="76" t="s">
        <v>127</v>
      </c>
      <c r="E42" s="81">
        <f>E43+E48++E49</f>
        <v>4496.1</v>
      </c>
      <c r="F42" s="81">
        <f>F43+F48++F49</f>
        <v>3700.58444</v>
      </c>
      <c r="G42" s="266">
        <f t="shared" si="0"/>
        <v>0.8230654211427681</v>
      </c>
      <c r="I42" s="15"/>
      <c r="J42" s="15"/>
    </row>
    <row r="43" spans="1:10" ht="113.25" customHeight="1">
      <c r="A43" s="64" t="s">
        <v>257</v>
      </c>
      <c r="B43" s="65"/>
      <c r="C43" s="72" t="s">
        <v>55</v>
      </c>
      <c r="D43" s="63" t="s">
        <v>258</v>
      </c>
      <c r="E43" s="89">
        <f>SUM(E44:E47)</f>
        <v>4246.1</v>
      </c>
      <c r="F43" s="89">
        <f>SUM(F44:F47)</f>
        <v>3627.35614</v>
      </c>
      <c r="G43" s="266">
        <f t="shared" si="0"/>
        <v>0.8542794894138149</v>
      </c>
      <c r="I43" s="15"/>
      <c r="J43" s="15"/>
    </row>
    <row r="44" spans="1:10" ht="117" customHeight="1">
      <c r="A44" s="59" t="s">
        <v>259</v>
      </c>
      <c r="B44" s="66" t="s">
        <v>56</v>
      </c>
      <c r="C44" s="77" t="s">
        <v>55</v>
      </c>
      <c r="D44" s="60" t="s">
        <v>258</v>
      </c>
      <c r="E44" s="85">
        <v>2000</v>
      </c>
      <c r="F44" s="135">
        <v>1230</v>
      </c>
      <c r="G44" s="265">
        <f t="shared" si="0"/>
        <v>0.615</v>
      </c>
      <c r="I44" s="15"/>
      <c r="J44" s="15"/>
    </row>
    <row r="45" spans="1:10" ht="117.75" customHeight="1">
      <c r="A45" s="59" t="s">
        <v>260</v>
      </c>
      <c r="B45" s="66" t="s">
        <v>57</v>
      </c>
      <c r="C45" s="77" t="s">
        <v>55</v>
      </c>
      <c r="D45" s="60" t="s">
        <v>258</v>
      </c>
      <c r="E45" s="85">
        <v>50</v>
      </c>
      <c r="F45" s="135">
        <v>0</v>
      </c>
      <c r="G45" s="265">
        <f t="shared" si="0"/>
        <v>0</v>
      </c>
      <c r="I45" s="15"/>
      <c r="J45" s="15"/>
    </row>
    <row r="46" spans="1:10" ht="99.75" customHeight="1">
      <c r="A46" s="59" t="s">
        <v>261</v>
      </c>
      <c r="B46" s="66" t="s">
        <v>58</v>
      </c>
      <c r="C46" s="77" t="s">
        <v>55</v>
      </c>
      <c r="D46" s="60" t="s">
        <v>258</v>
      </c>
      <c r="E46" s="85">
        <v>50</v>
      </c>
      <c r="F46" s="135">
        <v>17.35614</v>
      </c>
      <c r="G46" s="265">
        <f t="shared" si="0"/>
        <v>0.3471228</v>
      </c>
      <c r="I46" s="10"/>
      <c r="J46" s="12"/>
    </row>
    <row r="47" spans="1:10" ht="105.75" customHeight="1">
      <c r="A47" s="59" t="s">
        <v>262</v>
      </c>
      <c r="B47" s="66" t="s">
        <v>400</v>
      </c>
      <c r="C47" s="77" t="s">
        <v>55</v>
      </c>
      <c r="D47" s="60" t="s">
        <v>258</v>
      </c>
      <c r="E47" s="85">
        <v>2146.1</v>
      </c>
      <c r="F47" s="135">
        <f>2383-3</f>
        <v>2380</v>
      </c>
      <c r="G47" s="265">
        <f t="shared" si="0"/>
        <v>1.1089883975583616</v>
      </c>
      <c r="I47" s="11"/>
      <c r="J47" s="11"/>
    </row>
    <row r="48" spans="1:10" ht="103.5" customHeight="1">
      <c r="A48" s="64" t="s">
        <v>263</v>
      </c>
      <c r="B48" s="65" t="s">
        <v>58</v>
      </c>
      <c r="C48" s="72" t="s">
        <v>59</v>
      </c>
      <c r="D48" s="63" t="s">
        <v>60</v>
      </c>
      <c r="E48" s="79">
        <v>250</v>
      </c>
      <c r="F48" s="231">
        <v>73.2283</v>
      </c>
      <c r="G48" s="266">
        <f t="shared" si="0"/>
        <v>0.29291320000000004</v>
      </c>
      <c r="I48" s="11"/>
      <c r="J48" s="11"/>
    </row>
    <row r="49" spans="1:10" ht="91.5" customHeight="1">
      <c r="A49" s="64" t="s">
        <v>264</v>
      </c>
      <c r="B49" s="133">
        <v>978</v>
      </c>
      <c r="C49" s="72" t="s">
        <v>171</v>
      </c>
      <c r="D49" s="63" t="s">
        <v>172</v>
      </c>
      <c r="E49" s="89">
        <v>0</v>
      </c>
      <c r="F49" s="231">
        <v>0</v>
      </c>
      <c r="G49" s="266">
        <v>0</v>
      </c>
      <c r="I49" s="11"/>
      <c r="J49" s="11"/>
    </row>
    <row r="50" spans="1:10" ht="36.75" customHeight="1">
      <c r="A50" s="83" t="s">
        <v>61</v>
      </c>
      <c r="B50" s="55"/>
      <c r="C50" s="75" t="s">
        <v>62</v>
      </c>
      <c r="D50" s="73" t="s">
        <v>63</v>
      </c>
      <c r="E50" s="81">
        <f>E51</f>
        <v>3417.3</v>
      </c>
      <c r="F50" s="81">
        <f>F51</f>
        <v>1352.7</v>
      </c>
      <c r="G50" s="266">
        <f t="shared" si="0"/>
        <v>0.3958388201211483</v>
      </c>
      <c r="I50" s="11"/>
      <c r="J50" s="11"/>
    </row>
    <row r="51" spans="1:10" ht="53.25" customHeight="1">
      <c r="A51" s="74" t="s">
        <v>13</v>
      </c>
      <c r="B51" s="55"/>
      <c r="C51" s="75" t="s">
        <v>64</v>
      </c>
      <c r="D51" s="76" t="s">
        <v>65</v>
      </c>
      <c r="E51" s="81">
        <f>E52+E54</f>
        <v>3417.3</v>
      </c>
      <c r="F51" s="81">
        <f>F52+F54+F61</f>
        <v>1352.7</v>
      </c>
      <c r="G51" s="266">
        <f t="shared" si="0"/>
        <v>0.3958388201211483</v>
      </c>
      <c r="I51" s="13"/>
      <c r="J51" s="13"/>
    </row>
    <row r="52" spans="1:10" ht="30.75" customHeight="1">
      <c r="A52" s="84" t="s">
        <v>4</v>
      </c>
      <c r="B52" s="55"/>
      <c r="C52" s="75" t="s">
        <v>265</v>
      </c>
      <c r="D52" s="76" t="s">
        <v>66</v>
      </c>
      <c r="E52" s="81">
        <f>E53</f>
        <v>163.4</v>
      </c>
      <c r="F52" s="81">
        <v>0</v>
      </c>
      <c r="G52" s="266">
        <f t="shared" si="0"/>
        <v>0</v>
      </c>
      <c r="I52" s="10"/>
      <c r="J52" s="12"/>
    </row>
    <row r="53" spans="1:10" ht="51" customHeight="1">
      <c r="A53" s="59" t="s">
        <v>67</v>
      </c>
      <c r="B53" s="57">
        <v>978</v>
      </c>
      <c r="C53" s="77" t="s">
        <v>266</v>
      </c>
      <c r="D53" s="58" t="s">
        <v>173</v>
      </c>
      <c r="E53" s="85">
        <v>163.4</v>
      </c>
      <c r="F53" s="85">
        <v>0</v>
      </c>
      <c r="G53" s="265">
        <f t="shared" si="0"/>
        <v>0</v>
      </c>
      <c r="I53" s="11"/>
      <c r="J53" s="11"/>
    </row>
    <row r="54" spans="1:10" ht="39" customHeight="1">
      <c r="A54" s="74" t="s">
        <v>68</v>
      </c>
      <c r="B54" s="57"/>
      <c r="C54" s="75" t="s">
        <v>191</v>
      </c>
      <c r="D54" s="76" t="s">
        <v>267</v>
      </c>
      <c r="E54" s="81">
        <f>E55+E58</f>
        <v>3253.9</v>
      </c>
      <c r="F54" s="81">
        <f>F55+F58</f>
        <v>1352.7</v>
      </c>
      <c r="G54" s="266">
        <f t="shared" si="0"/>
        <v>0.41571652478564186</v>
      </c>
      <c r="I54" s="12"/>
      <c r="J54" s="12"/>
    </row>
    <row r="55" spans="1:10" ht="113.25" customHeight="1">
      <c r="A55" s="86" t="s">
        <v>35</v>
      </c>
      <c r="B55" s="67"/>
      <c r="C55" s="72" t="s">
        <v>192</v>
      </c>
      <c r="D55" s="76" t="s">
        <v>142</v>
      </c>
      <c r="E55" s="81">
        <f>E56+E57</f>
        <v>1622.5</v>
      </c>
      <c r="F55" s="81">
        <f>F56+F57</f>
        <v>717.2</v>
      </c>
      <c r="G55" s="266">
        <f t="shared" si="0"/>
        <v>0.44203389830508477</v>
      </c>
      <c r="I55" s="10"/>
      <c r="J55" s="8"/>
    </row>
    <row r="56" spans="1:10" ht="105.75" customHeight="1">
      <c r="A56" s="59" t="s">
        <v>174</v>
      </c>
      <c r="B56" s="57">
        <v>978</v>
      </c>
      <c r="C56" s="77" t="s">
        <v>193</v>
      </c>
      <c r="D56" s="58" t="s">
        <v>5</v>
      </c>
      <c r="E56" s="85">
        <v>1615.3</v>
      </c>
      <c r="F56" s="135">
        <v>717.2</v>
      </c>
      <c r="G56" s="265">
        <f t="shared" si="0"/>
        <v>0.44400420974432</v>
      </c>
      <c r="I56" s="10"/>
      <c r="J56" s="8"/>
    </row>
    <row r="57" spans="1:10" ht="151.5" customHeight="1">
      <c r="A57" s="59" t="s">
        <v>175</v>
      </c>
      <c r="B57" s="57">
        <v>978</v>
      </c>
      <c r="C57" s="77" t="s">
        <v>194</v>
      </c>
      <c r="D57" s="68" t="s">
        <v>6</v>
      </c>
      <c r="E57" s="78">
        <v>7.2</v>
      </c>
      <c r="F57" s="135">
        <v>0</v>
      </c>
      <c r="G57" s="265">
        <f t="shared" si="0"/>
        <v>0</v>
      </c>
      <c r="I57" s="12"/>
      <c r="J57" s="12"/>
    </row>
    <row r="58" spans="1:10" ht="99" customHeight="1">
      <c r="A58" s="86" t="s">
        <v>204</v>
      </c>
      <c r="B58" s="69"/>
      <c r="C58" s="72" t="s">
        <v>402</v>
      </c>
      <c r="D58" s="54" t="s">
        <v>143</v>
      </c>
      <c r="E58" s="81">
        <f>E59+E60</f>
        <v>1631.4</v>
      </c>
      <c r="F58" s="81">
        <f>F59+F60</f>
        <v>635.5</v>
      </c>
      <c r="G58" s="266">
        <f t="shared" si="0"/>
        <v>0.3895427240407012</v>
      </c>
      <c r="I58" s="10"/>
      <c r="J58" s="10"/>
    </row>
    <row r="59" spans="1:10" ht="62.25" customHeight="1">
      <c r="A59" s="59" t="s">
        <v>268</v>
      </c>
      <c r="B59" s="57">
        <v>978</v>
      </c>
      <c r="C59" s="77" t="s">
        <v>401</v>
      </c>
      <c r="D59" s="58" t="s">
        <v>69</v>
      </c>
      <c r="E59" s="85">
        <v>1188.7</v>
      </c>
      <c r="F59" s="135">
        <v>433.5</v>
      </c>
      <c r="G59" s="265">
        <f t="shared" si="0"/>
        <v>0.3646841086901657</v>
      </c>
      <c r="I59" s="10"/>
      <c r="J59" s="10"/>
    </row>
    <row r="60" spans="1:10" ht="69.75" customHeight="1">
      <c r="A60" s="59" t="s">
        <v>269</v>
      </c>
      <c r="B60" s="57">
        <v>978</v>
      </c>
      <c r="C60" s="77" t="s">
        <v>403</v>
      </c>
      <c r="D60" s="58" t="s">
        <v>70</v>
      </c>
      <c r="E60" s="85">
        <v>442.7</v>
      </c>
      <c r="F60" s="135">
        <v>202</v>
      </c>
      <c r="G60" s="265">
        <f>F60/E60</f>
        <v>0.45629094194714254</v>
      </c>
      <c r="I60" s="11"/>
      <c r="J60" s="11"/>
    </row>
    <row r="61" spans="1:10" ht="33.75" customHeight="1">
      <c r="A61" s="74" t="s">
        <v>270</v>
      </c>
      <c r="B61" s="264"/>
      <c r="C61" s="75" t="s">
        <v>271</v>
      </c>
      <c r="D61" s="76" t="s">
        <v>272</v>
      </c>
      <c r="E61" s="81">
        <f>E62+E65</f>
        <v>0</v>
      </c>
      <c r="F61" s="81">
        <f>F62+F65</f>
        <v>0</v>
      </c>
      <c r="G61" s="266">
        <v>0</v>
      </c>
      <c r="I61" s="11"/>
      <c r="J61" s="11"/>
    </row>
    <row r="62" spans="1:10" ht="78" customHeight="1">
      <c r="A62" s="136" t="s">
        <v>273</v>
      </c>
      <c r="B62" s="137">
        <v>978</v>
      </c>
      <c r="C62" s="138" t="s">
        <v>274</v>
      </c>
      <c r="D62" s="58" t="s">
        <v>275</v>
      </c>
      <c r="E62" s="139">
        <v>0</v>
      </c>
      <c r="F62" s="140">
        <v>0</v>
      </c>
      <c r="G62" s="265">
        <v>0</v>
      </c>
      <c r="I62" s="11"/>
      <c r="J62" s="11"/>
    </row>
    <row r="63" spans="1:7" s="3" customFormat="1" ht="21.75" customHeight="1">
      <c r="A63" s="70"/>
      <c r="B63" s="71"/>
      <c r="C63" s="70"/>
      <c r="D63" s="87" t="s">
        <v>2</v>
      </c>
      <c r="E63" s="232">
        <f>E50+E19</f>
        <v>63090</v>
      </c>
      <c r="F63" s="232">
        <f>F50+F19</f>
        <v>34903.088059999995</v>
      </c>
      <c r="G63" s="113">
        <f>F63/E63</f>
        <v>0.5532269465842446</v>
      </c>
    </row>
    <row r="64" spans="1:6" s="3" customFormat="1" ht="21.75" customHeight="1">
      <c r="A64" s="29"/>
      <c r="B64" s="29"/>
      <c r="C64" s="29"/>
      <c r="D64" s="29"/>
      <c r="E64" s="29"/>
      <c r="F64" s="17"/>
    </row>
    <row r="65" spans="5:7" s="3" customFormat="1" ht="20.25" customHeight="1">
      <c r="E65" s="134"/>
      <c r="F65" s="21"/>
      <c r="G65" s="4"/>
    </row>
    <row r="66" spans="1:7" s="3" customFormat="1" ht="22.5" customHeight="1">
      <c r="A66" s="2"/>
      <c r="B66" s="2"/>
      <c r="C66" s="2"/>
      <c r="F66" s="32"/>
      <c r="G66" s="18"/>
    </row>
    <row r="67" spans="1:7" s="3" customFormat="1" ht="22.5" customHeight="1">
      <c r="A67" s="2"/>
      <c r="B67" s="2"/>
      <c r="C67" s="2"/>
      <c r="D67" s="2"/>
      <c r="E67" s="2"/>
      <c r="F67" s="2"/>
      <c r="G67" s="4"/>
    </row>
    <row r="68" spans="1:6" s="3" customFormat="1" ht="24" customHeight="1">
      <c r="A68" s="2"/>
      <c r="B68" s="2"/>
      <c r="C68" s="2"/>
      <c r="D68" s="2"/>
      <c r="E68" s="2"/>
      <c r="F68" s="2"/>
    </row>
    <row r="69" spans="1:6" s="3" customFormat="1" ht="24.75" customHeight="1">
      <c r="A69" s="2"/>
      <c r="B69" s="2"/>
      <c r="C69" s="2"/>
      <c r="D69" s="2"/>
      <c r="E69" s="2"/>
      <c r="F69" s="2"/>
    </row>
    <row r="70" spans="1:6" s="3" customFormat="1" ht="22.5" customHeight="1">
      <c r="A70" s="2"/>
      <c r="B70" s="2"/>
      <c r="C70" s="2"/>
      <c r="D70" s="2"/>
      <c r="E70" s="2"/>
      <c r="F70" s="2"/>
    </row>
    <row r="71" spans="1:6" s="3" customFormat="1" ht="24" customHeight="1">
      <c r="A71" s="2"/>
      <c r="B71" s="2"/>
      <c r="C71" s="2"/>
      <c r="D71" s="2"/>
      <c r="E71" s="2"/>
      <c r="F71" s="2"/>
    </row>
    <row r="72" spans="1:6" s="3" customFormat="1" ht="23.25" customHeight="1">
      <c r="A72" s="2"/>
      <c r="B72" s="2"/>
      <c r="C72" s="2"/>
      <c r="D72" s="2"/>
      <c r="E72" s="2"/>
      <c r="F72" s="2"/>
    </row>
    <row r="73" spans="1:6" s="3" customFormat="1" ht="19.5" customHeight="1">
      <c r="A73" s="2"/>
      <c r="B73" s="2"/>
      <c r="C73" s="2"/>
      <c r="D73" s="2"/>
      <c r="E73" s="2"/>
      <c r="F73" s="2"/>
    </row>
    <row r="74" spans="1:6" s="3" customFormat="1" ht="19.5" customHeight="1">
      <c r="A74" s="2"/>
      <c r="B74" s="2"/>
      <c r="C74" s="2"/>
      <c r="D74" s="2"/>
      <c r="E74" s="2"/>
      <c r="F74" s="2"/>
    </row>
    <row r="75" spans="1:6" s="3" customFormat="1" ht="18.75" customHeight="1">
      <c r="A75" s="2"/>
      <c r="B75" s="2"/>
      <c r="C75" s="2"/>
      <c r="D75" s="2"/>
      <c r="E75" s="2"/>
      <c r="F75" s="2"/>
    </row>
    <row r="76" spans="1:6" s="3" customFormat="1" ht="21" customHeight="1">
      <c r="A76" s="2"/>
      <c r="B76" s="2"/>
      <c r="C76" s="2"/>
      <c r="D76" s="2"/>
      <c r="E76" s="2"/>
      <c r="F76" s="2"/>
    </row>
    <row r="77" spans="4:6" s="3" customFormat="1" ht="12.75">
      <c r="D77" s="21"/>
      <c r="E77" s="17"/>
      <c r="F77" s="2"/>
    </row>
    <row r="78" s="3" customFormat="1" ht="12.75"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16"/>
      <c r="B81" s="22"/>
      <c r="C81" s="22"/>
      <c r="D81" s="22"/>
      <c r="E81" s="16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12.7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  <row r="174" spans="1:6" s="3" customFormat="1" ht="12.75">
      <c r="A174" s="2"/>
      <c r="B174" s="2"/>
      <c r="C174" s="2"/>
      <c r="D174" s="2"/>
      <c r="E174" s="2"/>
      <c r="F174" s="2"/>
    </row>
    <row r="175" spans="1:6" s="3" customFormat="1" ht="12.75">
      <c r="A175" s="2"/>
      <c r="B175" s="2"/>
      <c r="C175" s="2"/>
      <c r="D175" s="2"/>
      <c r="E175" s="2"/>
      <c r="F175" s="2"/>
    </row>
    <row r="176" spans="1:6" s="3" customFormat="1" ht="12.75">
      <c r="A176" s="2"/>
      <c r="B176" s="2"/>
      <c r="C176" s="2"/>
      <c r="D176" s="2"/>
      <c r="E176" s="2"/>
      <c r="F176" s="2"/>
    </row>
    <row r="177" spans="1:6" s="3" customFormat="1" ht="12.75">
      <c r="A177" s="2"/>
      <c r="B177" s="2"/>
      <c r="C177" s="2"/>
      <c r="D177" s="2"/>
      <c r="E177" s="2"/>
      <c r="F177" s="2"/>
    </row>
    <row r="178" spans="1:6" s="3" customFormat="1" ht="12.75">
      <c r="A178" s="2"/>
      <c r="B178" s="2"/>
      <c r="C178" s="2"/>
      <c r="D178" s="2"/>
      <c r="E178" s="2"/>
      <c r="F178" s="2"/>
    </row>
    <row r="179" spans="1:6" s="3" customFormat="1" ht="12.75">
      <c r="A179" s="2"/>
      <c r="B179" s="2"/>
      <c r="C179" s="2"/>
      <c r="D179" s="2"/>
      <c r="E179" s="2"/>
      <c r="F179" s="2"/>
    </row>
    <row r="180" spans="1:6" s="3" customFormat="1" ht="12.75">
      <c r="A180" s="2"/>
      <c r="B180" s="2"/>
      <c r="C180" s="2"/>
      <c r="D180" s="2"/>
      <c r="E180" s="2"/>
      <c r="F180" s="2"/>
    </row>
    <row r="181" spans="1:6" s="3" customFormat="1" ht="12.75">
      <c r="A181" s="2"/>
      <c r="B181" s="2"/>
      <c r="C181" s="2"/>
      <c r="D181" s="2"/>
      <c r="E181" s="2"/>
      <c r="F181" s="2"/>
    </row>
    <row r="182" spans="1:6" s="3" customFormat="1" ht="12.75">
      <c r="A182" s="2"/>
      <c r="B182" s="2"/>
      <c r="C182" s="2"/>
      <c r="D182" s="2"/>
      <c r="E182" s="2"/>
      <c r="F182" s="2"/>
    </row>
    <row r="183" spans="1:6" s="3" customFormat="1" ht="12.75">
      <c r="A183" s="2"/>
      <c r="B183" s="2"/>
      <c r="C183" s="2"/>
      <c r="D183" s="2"/>
      <c r="E183" s="2"/>
      <c r="F183" s="2"/>
    </row>
    <row r="184" spans="1:6" s="3" customFormat="1" ht="12.75">
      <c r="A184" s="2"/>
      <c r="B184" s="2"/>
      <c r="C184" s="2"/>
      <c r="D184" s="2"/>
      <c r="E184" s="2"/>
      <c r="F184" s="2"/>
    </row>
    <row r="185" spans="1:6" s="3" customFormat="1" ht="12.75">
      <c r="A185" s="2"/>
      <c r="B185" s="2"/>
      <c r="C185" s="2"/>
      <c r="D185" s="2"/>
      <c r="E185" s="2"/>
      <c r="F185" s="2"/>
    </row>
  </sheetData>
  <sheetProtection/>
  <mergeCells count="3">
    <mergeCell ref="B12:F12"/>
    <mergeCell ref="B15:F15"/>
    <mergeCell ref="B17:C17"/>
  </mergeCells>
  <printOptions/>
  <pageMargins left="0.7874015748031497" right="0.1968503937007874" top="0.7874015748031497" bottom="0.1968503937007874" header="0.5118110236220472" footer="0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1"/>
  <sheetViews>
    <sheetView tabSelected="1" zoomScale="80" zoomScaleNormal="80" zoomScalePageLayoutView="0" workbookViewId="0" topLeftCell="A67">
      <selection activeCell="A71" sqref="A71:I83"/>
    </sheetView>
  </sheetViews>
  <sheetFormatPr defaultColWidth="9.00390625" defaultRowHeight="12.75"/>
  <cols>
    <col min="1" max="1" width="10.00390625" style="24" customWidth="1"/>
    <col min="2" max="2" width="51.375" style="24" customWidth="1"/>
    <col min="3" max="3" width="7.00390625" style="24" customWidth="1"/>
    <col min="4" max="4" width="7.75390625" style="24" customWidth="1"/>
    <col min="5" max="5" width="12.00390625" style="24" customWidth="1"/>
    <col min="6" max="6" width="6.25390625" style="24" customWidth="1"/>
    <col min="7" max="7" width="11.125" style="19" customWidth="1"/>
    <col min="8" max="8" width="10.375" style="19" customWidth="1"/>
    <col min="9" max="9" width="11.125" style="19" customWidth="1"/>
    <col min="10" max="10" width="9.625" style="24" customWidth="1"/>
    <col min="11" max="13" width="9.125" style="24" customWidth="1"/>
    <col min="14" max="14" width="13.875" style="24" customWidth="1"/>
    <col min="15" max="15" width="32.00390625" style="24" customWidth="1"/>
    <col min="16" max="16384" width="9.125" style="24" customWidth="1"/>
  </cols>
  <sheetData>
    <row r="1" spans="1:18" ht="12.75">
      <c r="A1" s="1"/>
      <c r="B1" s="1"/>
      <c r="C1" s="1"/>
      <c r="D1" s="1"/>
      <c r="E1" s="1"/>
      <c r="G1" s="272" t="s">
        <v>120</v>
      </c>
      <c r="H1" s="273"/>
      <c r="I1" s="28"/>
      <c r="J1" s="142"/>
      <c r="K1" s="142"/>
      <c r="L1" s="23"/>
      <c r="M1" s="23"/>
      <c r="N1" s="28"/>
      <c r="P1" s="23"/>
      <c r="Q1" s="23"/>
      <c r="R1" s="28"/>
    </row>
    <row r="2" spans="1:18" ht="12.75">
      <c r="A2" s="1"/>
      <c r="B2" s="1"/>
      <c r="C2" s="1"/>
      <c r="D2" s="1"/>
      <c r="E2" s="1"/>
      <c r="G2" s="226" t="s">
        <v>177</v>
      </c>
      <c r="I2" s="28"/>
      <c r="J2" s="1"/>
      <c r="K2" s="143"/>
      <c r="L2" s="23"/>
      <c r="M2" s="23"/>
      <c r="N2" s="28"/>
      <c r="P2" s="23"/>
      <c r="Q2" s="23"/>
      <c r="R2" s="28"/>
    </row>
    <row r="3" spans="1:18" ht="15">
      <c r="A3" s="1"/>
      <c r="B3" s="1"/>
      <c r="C3" s="1"/>
      <c r="D3" s="1"/>
      <c r="E3" s="1"/>
      <c r="G3" s="226" t="s">
        <v>73</v>
      </c>
      <c r="H3" s="227"/>
      <c r="I3" s="28"/>
      <c r="J3" s="144"/>
      <c r="K3" s="143"/>
      <c r="L3" s="19"/>
      <c r="M3" s="23"/>
      <c r="N3" s="23"/>
      <c r="P3" s="19"/>
      <c r="Q3" s="23"/>
      <c r="R3" s="23"/>
    </row>
    <row r="4" spans="1:18" ht="12.75">
      <c r="A4" s="1"/>
      <c r="B4" s="1"/>
      <c r="C4" s="1"/>
      <c r="D4" s="1"/>
      <c r="E4" s="1"/>
      <c r="G4" s="226" t="s">
        <v>74</v>
      </c>
      <c r="H4" s="227"/>
      <c r="I4" s="28"/>
      <c r="J4" s="1"/>
      <c r="K4" s="1"/>
      <c r="L4" s="23"/>
      <c r="M4" s="23"/>
      <c r="N4" s="23"/>
      <c r="P4" s="23"/>
      <c r="Q4" s="23"/>
      <c r="R4" s="23"/>
    </row>
    <row r="5" spans="1:11" ht="12.75">
      <c r="A5" s="1"/>
      <c r="B5" s="33"/>
      <c r="C5" s="33"/>
      <c r="D5" s="1"/>
      <c r="E5" s="1"/>
      <c r="F5" s="1"/>
      <c r="G5" s="26" t="s">
        <v>405</v>
      </c>
      <c r="H5" s="2"/>
      <c r="I5" s="23"/>
      <c r="J5" s="1"/>
      <c r="K5" s="1"/>
    </row>
    <row r="6" spans="1:11" ht="12.75">
      <c r="A6" s="1"/>
      <c r="B6" s="33"/>
      <c r="C6" s="33"/>
      <c r="D6" s="1"/>
      <c r="E6" s="1"/>
      <c r="F6" s="1"/>
      <c r="G6" s="226"/>
      <c r="H6" s="227"/>
      <c r="I6" s="23"/>
      <c r="J6" s="1"/>
      <c r="K6" s="1"/>
    </row>
    <row r="7" spans="1:11" ht="12.75">
      <c r="A7" s="1"/>
      <c r="B7" s="33"/>
      <c r="C7" s="33"/>
      <c r="D7" s="1"/>
      <c r="E7" s="1"/>
      <c r="F7" s="1"/>
      <c r="G7" s="31"/>
      <c r="I7" s="23"/>
      <c r="J7" s="1"/>
      <c r="K7" s="1"/>
    </row>
    <row r="8" spans="1:11" ht="12.75">
      <c r="A8" s="1"/>
      <c r="B8" s="33"/>
      <c r="C8" s="33"/>
      <c r="D8" s="1"/>
      <c r="E8" s="1"/>
      <c r="F8" s="1"/>
      <c r="G8" s="31"/>
      <c r="I8" s="23"/>
      <c r="J8" s="1"/>
      <c r="K8" s="1"/>
    </row>
    <row r="9" spans="1:11" ht="12.75">
      <c r="A9" s="1"/>
      <c r="B9" s="224" t="s">
        <v>179</v>
      </c>
      <c r="C9" s="224"/>
      <c r="D9" s="23"/>
      <c r="E9" s="23"/>
      <c r="F9" s="23"/>
      <c r="G9" s="1"/>
      <c r="H9" s="24"/>
      <c r="I9" s="24"/>
      <c r="J9" s="1"/>
      <c r="K9" s="1"/>
    </row>
    <row r="10" spans="1:11" ht="20.25" customHeight="1">
      <c r="A10" s="1"/>
      <c r="B10" s="277" t="s">
        <v>178</v>
      </c>
      <c r="C10" s="277"/>
      <c r="D10" s="277"/>
      <c r="E10" s="277"/>
      <c r="F10" s="277"/>
      <c r="G10" s="34"/>
      <c r="H10" s="24"/>
      <c r="I10" s="24"/>
      <c r="J10" s="1"/>
      <c r="K10" s="143"/>
    </row>
    <row r="11" spans="1:18" ht="17.25" customHeight="1">
      <c r="A11" s="1"/>
      <c r="B11" s="225" t="s">
        <v>180</v>
      </c>
      <c r="C11" s="225"/>
      <c r="D11" s="225"/>
      <c r="E11" s="225"/>
      <c r="F11" s="225"/>
      <c r="G11" s="35"/>
      <c r="H11" s="24"/>
      <c r="I11" s="23"/>
      <c r="J11" s="1"/>
      <c r="K11" s="1"/>
      <c r="N11" s="146"/>
      <c r="O11" s="146"/>
      <c r="P11" s="146"/>
      <c r="Q11" s="146"/>
      <c r="R11" s="146"/>
    </row>
    <row r="12" spans="1:18" ht="17.25" customHeight="1">
      <c r="A12" s="1"/>
      <c r="B12" s="225" t="s">
        <v>184</v>
      </c>
      <c r="C12" s="225"/>
      <c r="D12" s="225"/>
      <c r="E12" s="225"/>
      <c r="F12" s="225"/>
      <c r="G12" s="35"/>
      <c r="H12" s="35"/>
      <c r="I12" s="23"/>
      <c r="J12" s="1"/>
      <c r="K12" s="1"/>
      <c r="L12" s="23"/>
      <c r="M12" s="23"/>
      <c r="N12" s="147"/>
      <c r="O12" s="146"/>
      <c r="P12" s="148"/>
      <c r="Q12" s="148"/>
      <c r="R12" s="147"/>
    </row>
    <row r="13" spans="1:18" ht="16.5" customHeight="1">
      <c r="A13" s="1"/>
      <c r="B13" s="269" t="s">
        <v>404</v>
      </c>
      <c r="C13" s="269"/>
      <c r="D13" s="269"/>
      <c r="E13" s="269"/>
      <c r="F13" s="269"/>
      <c r="G13" s="35"/>
      <c r="H13" s="35"/>
      <c r="I13" s="23"/>
      <c r="J13" s="1"/>
      <c r="K13" s="1"/>
      <c r="L13" s="23"/>
      <c r="M13" s="23"/>
      <c r="N13" s="147"/>
      <c r="O13" s="146"/>
      <c r="P13" s="148"/>
      <c r="Q13" s="148"/>
      <c r="R13" s="147"/>
    </row>
    <row r="14" spans="1:18" ht="16.5" customHeight="1">
      <c r="A14" s="141"/>
      <c r="B14" s="149"/>
      <c r="C14" s="145"/>
      <c r="D14" s="145"/>
      <c r="E14" s="145"/>
      <c r="F14" s="145"/>
      <c r="G14" s="35"/>
      <c r="H14" s="142"/>
      <c r="I14" s="1"/>
      <c r="J14" s="1"/>
      <c r="K14" s="1"/>
      <c r="L14" s="23"/>
      <c r="M14" s="23"/>
      <c r="N14" s="147"/>
      <c r="O14" s="146"/>
      <c r="P14" s="148"/>
      <c r="Q14" s="148"/>
      <c r="R14" s="147"/>
    </row>
    <row r="15" spans="1:18" ht="21.75" customHeight="1">
      <c r="A15" s="141"/>
      <c r="B15" s="141"/>
      <c r="C15" s="141"/>
      <c r="D15" s="141"/>
      <c r="E15" s="141"/>
      <c r="F15" s="141"/>
      <c r="G15" s="150" t="s">
        <v>276</v>
      </c>
      <c r="H15" s="151"/>
      <c r="I15" s="151"/>
      <c r="J15" s="141"/>
      <c r="N15" s="146"/>
      <c r="O15" s="146"/>
      <c r="P15" s="146"/>
      <c r="Q15" s="146"/>
      <c r="R15" s="146"/>
    </row>
    <row r="16" spans="1:18" ht="77.25" customHeight="1">
      <c r="A16" s="36" t="s">
        <v>0</v>
      </c>
      <c r="B16" s="30" t="s">
        <v>75</v>
      </c>
      <c r="C16" s="30" t="s">
        <v>76</v>
      </c>
      <c r="D16" s="30" t="s">
        <v>77</v>
      </c>
      <c r="E16" s="30" t="s">
        <v>78</v>
      </c>
      <c r="F16" s="30" t="s">
        <v>79</v>
      </c>
      <c r="G16" s="30" t="s">
        <v>407</v>
      </c>
      <c r="H16" s="37" t="s">
        <v>243</v>
      </c>
      <c r="I16" s="37" t="s">
        <v>244</v>
      </c>
      <c r="L16" s="152"/>
      <c r="M16" s="152"/>
      <c r="N16" s="153"/>
      <c r="O16" s="153"/>
      <c r="P16" s="153"/>
      <c r="Q16" s="153"/>
      <c r="R16" s="146"/>
    </row>
    <row r="17" spans="1:18" ht="20.25" customHeight="1">
      <c r="A17" s="234" t="s">
        <v>81</v>
      </c>
      <c r="B17" s="94" t="s">
        <v>166</v>
      </c>
      <c r="C17" s="235" t="s">
        <v>123</v>
      </c>
      <c r="D17" s="235"/>
      <c r="E17" s="235"/>
      <c r="F17" s="235"/>
      <c r="G17" s="251">
        <v>6384.9</v>
      </c>
      <c r="H17" s="246">
        <f>H18</f>
        <v>2391.2095</v>
      </c>
      <c r="I17" s="228">
        <f aca="true" t="shared" si="0" ref="I17:I28">H17/G17</f>
        <v>0.374510094128334</v>
      </c>
      <c r="J17" s="19"/>
      <c r="L17" s="152"/>
      <c r="M17" s="152"/>
      <c r="N17" s="153"/>
      <c r="O17" s="153"/>
      <c r="P17" s="153"/>
      <c r="Q17" s="153"/>
      <c r="R17" s="146"/>
    </row>
    <row r="18" spans="1:18" ht="18" customHeight="1">
      <c r="A18" s="234" t="s">
        <v>4</v>
      </c>
      <c r="B18" s="97" t="s">
        <v>82</v>
      </c>
      <c r="C18" s="94"/>
      <c r="D18" s="94" t="s">
        <v>83</v>
      </c>
      <c r="E18" s="94"/>
      <c r="F18" s="94"/>
      <c r="G18" s="251">
        <v>6384.9</v>
      </c>
      <c r="H18" s="247">
        <f>H19+H21</f>
        <v>2391.2095</v>
      </c>
      <c r="I18" s="228">
        <f t="shared" si="0"/>
        <v>0.374510094128334</v>
      </c>
      <c r="J18" s="19"/>
      <c r="N18" s="154"/>
      <c r="O18" s="154"/>
      <c r="P18" s="154"/>
      <c r="Q18" s="154"/>
      <c r="R18" s="146"/>
    </row>
    <row r="19" spans="1:18" ht="43.5" customHeight="1">
      <c r="A19" s="234" t="s">
        <v>67</v>
      </c>
      <c r="B19" s="97" t="s">
        <v>84</v>
      </c>
      <c r="C19" s="94"/>
      <c r="D19" s="94" t="s">
        <v>85</v>
      </c>
      <c r="E19" s="94"/>
      <c r="F19" s="94"/>
      <c r="G19" s="251">
        <v>1275.7</v>
      </c>
      <c r="H19" s="247">
        <f>H20</f>
        <v>606.27241</v>
      </c>
      <c r="I19" s="228">
        <f t="shared" si="0"/>
        <v>0.475246852708317</v>
      </c>
      <c r="J19" s="19"/>
      <c r="N19" s="155"/>
      <c r="O19" s="155"/>
      <c r="P19" s="155"/>
      <c r="Q19" s="155"/>
      <c r="R19" s="146"/>
    </row>
    <row r="20" spans="1:18" ht="66" customHeight="1">
      <c r="A20" s="236" t="s">
        <v>197</v>
      </c>
      <c r="B20" s="92" t="s">
        <v>283</v>
      </c>
      <c r="C20" s="93" t="s">
        <v>123</v>
      </c>
      <c r="D20" s="93" t="s">
        <v>85</v>
      </c>
      <c r="E20" s="93" t="s">
        <v>144</v>
      </c>
      <c r="F20" s="93" t="s">
        <v>284</v>
      </c>
      <c r="G20" s="243">
        <v>1275.7</v>
      </c>
      <c r="H20" s="248">
        <v>606.27241</v>
      </c>
      <c r="I20" s="112">
        <f t="shared" si="0"/>
        <v>0.475246852708317</v>
      </c>
      <c r="J20" s="19"/>
      <c r="N20" s="156"/>
      <c r="O20" s="156"/>
      <c r="P20" s="156"/>
      <c r="Q20" s="156"/>
      <c r="R20" s="146"/>
    </row>
    <row r="21" spans="1:18" ht="55.5" customHeight="1">
      <c r="A21" s="234" t="s">
        <v>22</v>
      </c>
      <c r="B21" s="97" t="s">
        <v>199</v>
      </c>
      <c r="C21" s="94"/>
      <c r="D21" s="94" t="s">
        <v>86</v>
      </c>
      <c r="E21" s="94"/>
      <c r="F21" s="94"/>
      <c r="G21" s="251">
        <v>5109.2</v>
      </c>
      <c r="H21" s="247">
        <f>H22+H23++H25+H29</f>
        <v>1784.93709</v>
      </c>
      <c r="I21" s="113">
        <f t="shared" si="0"/>
        <v>0.34935745126438583</v>
      </c>
      <c r="J21" s="19"/>
      <c r="M21" s="22"/>
      <c r="N21" s="155"/>
      <c r="O21" s="155"/>
      <c r="P21" s="155"/>
      <c r="Q21" s="155"/>
      <c r="R21" s="146"/>
    </row>
    <row r="22" spans="1:18" ht="64.5" customHeight="1">
      <c r="A22" s="234" t="s">
        <v>285</v>
      </c>
      <c r="B22" s="92" t="s">
        <v>283</v>
      </c>
      <c r="C22" s="93" t="s">
        <v>123</v>
      </c>
      <c r="D22" s="93" t="s">
        <v>86</v>
      </c>
      <c r="E22" s="93" t="s">
        <v>145</v>
      </c>
      <c r="F22" s="93" t="s">
        <v>284</v>
      </c>
      <c r="G22" s="250">
        <v>1074.4</v>
      </c>
      <c r="H22" s="248">
        <v>446.15239</v>
      </c>
      <c r="I22" s="112">
        <f t="shared" si="0"/>
        <v>0.4152572505584512</v>
      </c>
      <c r="J22" s="19"/>
      <c r="M22" s="22"/>
      <c r="N22" s="155"/>
      <c r="O22" s="155"/>
      <c r="P22" s="155"/>
      <c r="Q22" s="155"/>
      <c r="R22" s="146"/>
    </row>
    <row r="23" spans="1:19" ht="55.5" customHeight="1">
      <c r="A23" s="234" t="s">
        <v>287</v>
      </c>
      <c r="B23" s="97" t="s">
        <v>200</v>
      </c>
      <c r="C23" s="94" t="s">
        <v>123</v>
      </c>
      <c r="D23" s="94" t="s">
        <v>86</v>
      </c>
      <c r="E23" s="94" t="s">
        <v>146</v>
      </c>
      <c r="F23" s="94"/>
      <c r="G23" s="251">
        <v>130.1</v>
      </c>
      <c r="H23" s="247">
        <f>H24</f>
        <v>32.52</v>
      </c>
      <c r="I23" s="113">
        <f t="shared" si="0"/>
        <v>0.2499615680245965</v>
      </c>
      <c r="J23" s="19"/>
      <c r="M23" s="157"/>
      <c r="N23" s="155"/>
      <c r="O23" s="155"/>
      <c r="P23" s="155"/>
      <c r="Q23" s="155"/>
      <c r="R23" s="158"/>
      <c r="S23" s="159" t="s">
        <v>198</v>
      </c>
    </row>
    <row r="24" spans="1:19" ht="17.25" customHeight="1">
      <c r="A24" s="236" t="s">
        <v>288</v>
      </c>
      <c r="B24" s="92" t="s">
        <v>201</v>
      </c>
      <c r="C24" s="93" t="s">
        <v>123</v>
      </c>
      <c r="D24" s="93" t="s">
        <v>86</v>
      </c>
      <c r="E24" s="93" t="s">
        <v>146</v>
      </c>
      <c r="F24" s="93" t="s">
        <v>284</v>
      </c>
      <c r="G24" s="250">
        <v>130.1</v>
      </c>
      <c r="H24" s="249">
        <v>32.52</v>
      </c>
      <c r="I24" s="112">
        <f t="shared" si="0"/>
        <v>0.2499615680245965</v>
      </c>
      <c r="J24" s="19"/>
      <c r="M24" s="157"/>
      <c r="N24" s="156"/>
      <c r="O24" s="156"/>
      <c r="P24" s="156"/>
      <c r="Q24" s="156"/>
      <c r="R24" s="158"/>
      <c r="S24" s="159" t="s">
        <v>202</v>
      </c>
    </row>
    <row r="25" spans="1:25" s="160" customFormat="1" ht="48" customHeight="1">
      <c r="A25" s="234" t="s">
        <v>289</v>
      </c>
      <c r="B25" s="97" t="s">
        <v>124</v>
      </c>
      <c r="C25" s="94" t="s">
        <v>123</v>
      </c>
      <c r="D25" s="94" t="s">
        <v>86</v>
      </c>
      <c r="E25" s="94" t="s">
        <v>147</v>
      </c>
      <c r="F25" s="94"/>
      <c r="G25" s="251">
        <v>3820.7</v>
      </c>
      <c r="H25" s="247">
        <f>H26+H27+H28</f>
        <v>1264.2647</v>
      </c>
      <c r="I25" s="113">
        <f t="shared" si="0"/>
        <v>0.3308987096605334</v>
      </c>
      <c r="J25" s="245"/>
      <c r="N25" s="156"/>
      <c r="O25" s="156"/>
      <c r="P25" s="156"/>
      <c r="Q25" s="156"/>
      <c r="R25" s="161"/>
      <c r="S25" s="161"/>
      <c r="T25" s="161"/>
      <c r="U25" s="161"/>
      <c r="V25" s="161"/>
      <c r="W25" s="161"/>
      <c r="X25" s="161"/>
      <c r="Y25" s="161"/>
    </row>
    <row r="26" spans="1:25" s="160" customFormat="1" ht="61.5" customHeight="1">
      <c r="A26" s="236" t="s">
        <v>290</v>
      </c>
      <c r="B26" s="92" t="s">
        <v>283</v>
      </c>
      <c r="C26" s="93" t="s">
        <v>80</v>
      </c>
      <c r="D26" s="93" t="s">
        <v>86</v>
      </c>
      <c r="E26" s="93" t="s">
        <v>147</v>
      </c>
      <c r="F26" s="93" t="s">
        <v>284</v>
      </c>
      <c r="G26" s="243">
        <v>3159.5</v>
      </c>
      <c r="H26" s="249">
        <v>1095.83859</v>
      </c>
      <c r="I26" s="112">
        <f t="shared" si="0"/>
        <v>0.34683924355119483</v>
      </c>
      <c r="J26" s="245"/>
      <c r="N26" s="156"/>
      <c r="O26" s="156"/>
      <c r="P26" s="156"/>
      <c r="Q26" s="156"/>
      <c r="R26" s="161"/>
      <c r="S26" s="161"/>
      <c r="T26" s="161"/>
      <c r="U26" s="161"/>
      <c r="V26" s="161"/>
      <c r="W26" s="161"/>
      <c r="X26" s="161"/>
      <c r="Y26" s="161"/>
    </row>
    <row r="27" spans="1:25" s="160" customFormat="1" ht="33" customHeight="1">
      <c r="A27" s="236" t="s">
        <v>291</v>
      </c>
      <c r="B27" s="92" t="s">
        <v>292</v>
      </c>
      <c r="C27" s="93" t="s">
        <v>123</v>
      </c>
      <c r="D27" s="93" t="s">
        <v>86</v>
      </c>
      <c r="E27" s="93" t="s">
        <v>147</v>
      </c>
      <c r="F27" s="93" t="s">
        <v>293</v>
      </c>
      <c r="G27" s="243">
        <v>649.2</v>
      </c>
      <c r="H27" s="249">
        <v>166.50011</v>
      </c>
      <c r="I27" s="112">
        <f t="shared" si="0"/>
        <v>0.2564696703635243</v>
      </c>
      <c r="J27" s="245"/>
      <c r="N27" s="156"/>
      <c r="O27" s="156"/>
      <c r="P27" s="156"/>
      <c r="Q27" s="156"/>
      <c r="R27" s="161"/>
      <c r="S27" s="161"/>
      <c r="T27" s="161"/>
      <c r="U27" s="161"/>
      <c r="V27" s="161"/>
      <c r="W27" s="161"/>
      <c r="X27" s="161"/>
      <c r="Y27" s="161"/>
    </row>
    <row r="28" spans="1:25" s="23" customFormat="1" ht="15" customHeight="1">
      <c r="A28" s="236" t="s">
        <v>294</v>
      </c>
      <c r="B28" s="92" t="s">
        <v>295</v>
      </c>
      <c r="C28" s="93" t="s">
        <v>123</v>
      </c>
      <c r="D28" s="93" t="s">
        <v>86</v>
      </c>
      <c r="E28" s="93" t="s">
        <v>147</v>
      </c>
      <c r="F28" s="93" t="s">
        <v>296</v>
      </c>
      <c r="G28" s="252">
        <v>12</v>
      </c>
      <c r="H28" s="249">
        <v>1.926</v>
      </c>
      <c r="I28" s="112">
        <f t="shared" si="0"/>
        <v>0.1605</v>
      </c>
      <c r="J28" s="227"/>
      <c r="N28" s="156"/>
      <c r="O28" s="156"/>
      <c r="P28" s="156"/>
      <c r="Q28" s="156"/>
      <c r="R28" s="141"/>
      <c r="S28" s="141"/>
      <c r="T28" s="141"/>
      <c r="U28" s="141"/>
      <c r="V28" s="141"/>
      <c r="W28" s="141"/>
      <c r="X28" s="141"/>
      <c r="Y28" s="141"/>
    </row>
    <row r="29" spans="1:25" s="23" customFormat="1" ht="54.75" customHeight="1">
      <c r="A29" s="234" t="s">
        <v>297</v>
      </c>
      <c r="B29" s="99" t="s">
        <v>148</v>
      </c>
      <c r="C29" s="237" t="s">
        <v>123</v>
      </c>
      <c r="D29" s="237" t="s">
        <v>86</v>
      </c>
      <c r="E29" s="238" t="s">
        <v>149</v>
      </c>
      <c r="F29" s="237"/>
      <c r="G29" s="255">
        <v>84</v>
      </c>
      <c r="H29" s="256">
        <f>H30</f>
        <v>42</v>
      </c>
      <c r="I29" s="113">
        <f>H29/G29</f>
        <v>0.5</v>
      </c>
      <c r="J29" s="227"/>
      <c r="N29" s="156"/>
      <c r="O29" s="156"/>
      <c r="P29" s="156"/>
      <c r="Q29" s="156"/>
      <c r="R29" s="141"/>
      <c r="S29" s="141"/>
      <c r="T29" s="141"/>
      <c r="U29" s="141"/>
      <c r="V29" s="141"/>
      <c r="W29" s="141"/>
      <c r="X29" s="141"/>
      <c r="Y29" s="141"/>
    </row>
    <row r="30" spans="1:25" s="23" customFormat="1" ht="28.5" customHeight="1">
      <c r="A30" s="91" t="s">
        <v>298</v>
      </c>
      <c r="B30" s="92" t="s">
        <v>299</v>
      </c>
      <c r="C30" s="93" t="s">
        <v>123</v>
      </c>
      <c r="D30" s="93" t="s">
        <v>86</v>
      </c>
      <c r="E30" s="101" t="s">
        <v>149</v>
      </c>
      <c r="F30" s="93" t="s">
        <v>296</v>
      </c>
      <c r="G30" s="252">
        <v>84</v>
      </c>
      <c r="H30" s="249">
        <v>42</v>
      </c>
      <c r="I30" s="112">
        <f aca="true" t="shared" si="1" ref="I30:I42">H30/G30</f>
        <v>0.5</v>
      </c>
      <c r="J30" s="227"/>
      <c r="N30" s="156"/>
      <c r="O30" s="156"/>
      <c r="P30" s="156"/>
      <c r="Q30" s="156"/>
      <c r="R30" s="141"/>
      <c r="S30" s="141"/>
      <c r="T30" s="141"/>
      <c r="U30" s="141"/>
      <c r="V30" s="141"/>
      <c r="W30" s="141"/>
      <c r="X30" s="141"/>
      <c r="Y30" s="141"/>
    </row>
    <row r="31" spans="1:25" s="23" customFormat="1" ht="42.75" customHeight="1">
      <c r="A31" s="234" t="s">
        <v>91</v>
      </c>
      <c r="B31" s="97" t="s">
        <v>392</v>
      </c>
      <c r="C31" s="94" t="s">
        <v>393</v>
      </c>
      <c r="D31" s="94"/>
      <c r="E31" s="100"/>
      <c r="F31" s="94"/>
      <c r="G31" s="255">
        <f aca="true" t="shared" si="2" ref="G31:H33">G32</f>
        <v>2700</v>
      </c>
      <c r="H31" s="255">
        <f t="shared" si="2"/>
        <v>107.82907</v>
      </c>
      <c r="I31" s="113">
        <f t="shared" si="1"/>
        <v>0.039936692592592596</v>
      </c>
      <c r="J31" s="227"/>
      <c r="N31" s="156"/>
      <c r="O31" s="156"/>
      <c r="P31" s="156"/>
      <c r="Q31" s="156"/>
      <c r="R31" s="141"/>
      <c r="S31" s="141"/>
      <c r="T31" s="141"/>
      <c r="U31" s="141"/>
      <c r="V31" s="141"/>
      <c r="W31" s="141"/>
      <c r="X31" s="141"/>
      <c r="Y31" s="141"/>
    </row>
    <row r="32" spans="1:25" s="23" customFormat="1" ht="32.25" customHeight="1">
      <c r="A32" s="234" t="s">
        <v>71</v>
      </c>
      <c r="B32" s="97" t="s">
        <v>82</v>
      </c>
      <c r="C32" s="94"/>
      <c r="D32" s="94" t="s">
        <v>83</v>
      </c>
      <c r="E32" s="100"/>
      <c r="F32" s="94"/>
      <c r="G32" s="255">
        <f t="shared" si="2"/>
        <v>2700</v>
      </c>
      <c r="H32" s="255">
        <f t="shared" si="2"/>
        <v>107.82907</v>
      </c>
      <c r="I32" s="113">
        <f t="shared" si="1"/>
        <v>0.039936692592592596</v>
      </c>
      <c r="J32" s="227"/>
      <c r="N32" s="156"/>
      <c r="O32" s="156"/>
      <c r="P32" s="156"/>
      <c r="Q32" s="156"/>
      <c r="R32" s="141"/>
      <c r="S32" s="141"/>
      <c r="T32" s="141"/>
      <c r="U32" s="141"/>
      <c r="V32" s="141"/>
      <c r="W32" s="141"/>
      <c r="X32" s="141"/>
      <c r="Y32" s="141"/>
    </row>
    <row r="33" spans="1:25" s="23" customFormat="1" ht="12.75">
      <c r="A33" s="234" t="s">
        <v>167</v>
      </c>
      <c r="B33" s="97" t="s">
        <v>408</v>
      </c>
      <c r="C33" s="94"/>
      <c r="D33" s="94" t="s">
        <v>394</v>
      </c>
      <c r="E33" s="94"/>
      <c r="F33" s="94"/>
      <c r="G33" s="255">
        <f t="shared" si="2"/>
        <v>2700</v>
      </c>
      <c r="H33" s="255">
        <f t="shared" si="2"/>
        <v>107.82907</v>
      </c>
      <c r="I33" s="113">
        <f t="shared" si="1"/>
        <v>0.039936692592592596</v>
      </c>
      <c r="J33" s="227"/>
      <c r="N33" s="156"/>
      <c r="O33" s="156"/>
      <c r="P33" s="156"/>
      <c r="Q33" s="156"/>
      <c r="R33" s="141"/>
      <c r="S33" s="141"/>
      <c r="T33" s="141"/>
      <c r="U33" s="141"/>
      <c r="V33" s="141"/>
      <c r="W33" s="141"/>
      <c r="X33" s="141"/>
      <c r="Y33" s="141"/>
    </row>
    <row r="34" spans="1:25" s="23" customFormat="1" ht="26.25" customHeight="1">
      <c r="A34" s="234" t="s">
        <v>131</v>
      </c>
      <c r="B34" s="97" t="s">
        <v>395</v>
      </c>
      <c r="C34" s="94" t="s">
        <v>393</v>
      </c>
      <c r="D34" s="94" t="s">
        <v>394</v>
      </c>
      <c r="E34" s="94" t="s">
        <v>396</v>
      </c>
      <c r="F34" s="94"/>
      <c r="G34" s="255">
        <f>SUM(G35:G36)</f>
        <v>2700</v>
      </c>
      <c r="H34" s="255">
        <f>SUM(H35:H36)</f>
        <v>107.82907</v>
      </c>
      <c r="I34" s="113">
        <f t="shared" si="1"/>
        <v>0.039936692592592596</v>
      </c>
      <c r="J34" s="227"/>
      <c r="N34" s="156"/>
      <c r="O34" s="156"/>
      <c r="P34" s="156"/>
      <c r="Q34" s="156"/>
      <c r="R34" s="141"/>
      <c r="S34" s="141"/>
      <c r="T34" s="141"/>
      <c r="U34" s="141"/>
      <c r="V34" s="141"/>
      <c r="W34" s="141"/>
      <c r="X34" s="141"/>
      <c r="Y34" s="141"/>
    </row>
    <row r="35" spans="1:25" s="23" customFormat="1" ht="66.75" customHeight="1">
      <c r="A35" s="236" t="s">
        <v>397</v>
      </c>
      <c r="B35" s="92" t="s">
        <v>283</v>
      </c>
      <c r="C35" s="93" t="s">
        <v>393</v>
      </c>
      <c r="D35" s="93" t="s">
        <v>394</v>
      </c>
      <c r="E35" s="93" t="s">
        <v>396</v>
      </c>
      <c r="F35" s="93" t="s">
        <v>284</v>
      </c>
      <c r="G35" s="252">
        <v>2000</v>
      </c>
      <c r="H35" s="249">
        <v>83.25</v>
      </c>
      <c r="I35" s="112">
        <f t="shared" si="1"/>
        <v>0.041625</v>
      </c>
      <c r="J35" s="227"/>
      <c r="N35" s="156"/>
      <c r="O35" s="156"/>
      <c r="P35" s="156"/>
      <c r="Q35" s="156"/>
      <c r="R35" s="141"/>
      <c r="S35" s="141"/>
      <c r="T35" s="141"/>
      <c r="U35" s="141"/>
      <c r="V35" s="141"/>
      <c r="W35" s="141"/>
      <c r="X35" s="141"/>
      <c r="Y35" s="141"/>
    </row>
    <row r="36" spans="1:25" s="23" customFormat="1" ht="33" customHeight="1">
      <c r="A36" s="236" t="s">
        <v>398</v>
      </c>
      <c r="B36" s="92" t="s">
        <v>292</v>
      </c>
      <c r="C36" s="93" t="s">
        <v>393</v>
      </c>
      <c r="D36" s="93" t="s">
        <v>394</v>
      </c>
      <c r="E36" s="93" t="s">
        <v>396</v>
      </c>
      <c r="F36" s="93" t="s">
        <v>293</v>
      </c>
      <c r="G36" s="252">
        <v>700</v>
      </c>
      <c r="H36" s="249">
        <v>24.57907</v>
      </c>
      <c r="I36" s="254">
        <f t="shared" si="1"/>
        <v>0.03511295714285714</v>
      </c>
      <c r="J36" s="227"/>
      <c r="N36" s="156"/>
      <c r="O36" s="156"/>
      <c r="P36" s="156"/>
      <c r="Q36" s="156"/>
      <c r="R36" s="141"/>
      <c r="S36" s="141"/>
      <c r="T36" s="141"/>
      <c r="U36" s="141"/>
      <c r="V36" s="141"/>
      <c r="W36" s="141"/>
      <c r="X36" s="141"/>
      <c r="Y36" s="141"/>
    </row>
    <row r="37" spans="1:25" s="23" customFormat="1" ht="33" customHeight="1">
      <c r="A37" s="234" t="s">
        <v>40</v>
      </c>
      <c r="B37" s="239" t="s">
        <v>300</v>
      </c>
      <c r="C37" s="237" t="s">
        <v>80</v>
      </c>
      <c r="D37" s="94"/>
      <c r="E37" s="100"/>
      <c r="F37" s="94"/>
      <c r="G37" s="255">
        <f>G38+G57+G61+G68+G74++G78+G94+G108++G119++G123</f>
        <v>71262.50000000001</v>
      </c>
      <c r="H37" s="257">
        <f>H38+H57+H61+H68+H74++H78+H94+H108++H119++H123</f>
        <v>24469.21411</v>
      </c>
      <c r="I37" s="113">
        <f t="shared" si="1"/>
        <v>0.34336732657428515</v>
      </c>
      <c r="J37" s="197"/>
      <c r="N37" s="156"/>
      <c r="O37" s="156"/>
      <c r="P37" s="156"/>
      <c r="Q37" s="156"/>
      <c r="R37" s="141"/>
      <c r="S37" s="141"/>
      <c r="T37" s="141"/>
      <c r="U37" s="141"/>
      <c r="V37" s="141"/>
      <c r="W37" s="141"/>
      <c r="X37" s="141"/>
      <c r="Y37" s="141"/>
    </row>
    <row r="38" spans="1:25" s="23" customFormat="1" ht="27.75" customHeight="1">
      <c r="A38" s="234" t="s">
        <v>43</v>
      </c>
      <c r="B38" s="97" t="s">
        <v>82</v>
      </c>
      <c r="C38" s="94"/>
      <c r="D38" s="94" t="s">
        <v>83</v>
      </c>
      <c r="E38" s="100"/>
      <c r="F38" s="94"/>
      <c r="G38" s="255">
        <f>G39+G48+G50</f>
        <v>20609.3</v>
      </c>
      <c r="H38" s="255">
        <f>H39+H47+H50</f>
        <v>9521.91944</v>
      </c>
      <c r="I38" s="113">
        <f t="shared" si="1"/>
        <v>0.4620205169510852</v>
      </c>
      <c r="J38" s="197"/>
      <c r="N38" s="156"/>
      <c r="O38" s="156"/>
      <c r="P38" s="156"/>
      <c r="Q38" s="156"/>
      <c r="R38" s="141"/>
      <c r="S38" s="141"/>
      <c r="T38" s="141"/>
      <c r="U38" s="141"/>
      <c r="V38" s="141"/>
      <c r="W38" s="141"/>
      <c r="X38" s="141"/>
      <c r="Y38" s="141"/>
    </row>
    <row r="39" spans="1:25" s="23" customFormat="1" ht="57.75" customHeight="1">
      <c r="A39" s="234" t="s">
        <v>210</v>
      </c>
      <c r="B39" s="97" t="s">
        <v>168</v>
      </c>
      <c r="C39" s="94"/>
      <c r="D39" s="94" t="s">
        <v>88</v>
      </c>
      <c r="E39" s="94"/>
      <c r="F39" s="94"/>
      <c r="G39" s="251">
        <f>G40+G44</f>
        <v>20426.5</v>
      </c>
      <c r="H39" s="255">
        <f>H40+H44</f>
        <v>9514.60744</v>
      </c>
      <c r="I39" s="258">
        <f t="shared" si="1"/>
        <v>0.4657972457347074</v>
      </c>
      <c r="J39" s="227"/>
      <c r="N39" s="156"/>
      <c r="O39" s="156"/>
      <c r="P39" s="156"/>
      <c r="Q39" s="156"/>
      <c r="R39" s="141"/>
      <c r="S39" s="141"/>
      <c r="T39" s="141"/>
      <c r="U39" s="141"/>
      <c r="V39" s="141"/>
      <c r="W39" s="141"/>
      <c r="X39" s="141"/>
      <c r="Y39" s="141"/>
    </row>
    <row r="40" spans="1:25" s="23" customFormat="1" ht="43.5" customHeight="1">
      <c r="A40" s="234" t="s">
        <v>213</v>
      </c>
      <c r="B40" s="97" t="s">
        <v>205</v>
      </c>
      <c r="C40" s="94" t="s">
        <v>80</v>
      </c>
      <c r="D40" s="94" t="s">
        <v>88</v>
      </c>
      <c r="E40" s="94" t="s">
        <v>150</v>
      </c>
      <c r="F40" s="94"/>
      <c r="G40" s="251">
        <f>SUM(G41:G43)</f>
        <v>18811.2</v>
      </c>
      <c r="H40" s="256">
        <f>SUM(H41:H43)</f>
        <v>8811.98</v>
      </c>
      <c r="I40" s="113">
        <f t="shared" si="1"/>
        <v>0.46844326784043544</v>
      </c>
      <c r="J40" s="227"/>
      <c r="N40" s="156"/>
      <c r="O40" s="156"/>
      <c r="P40" s="156"/>
      <c r="Q40" s="156"/>
      <c r="R40" s="141"/>
      <c r="S40" s="141"/>
      <c r="T40" s="141"/>
      <c r="U40" s="141"/>
      <c r="V40" s="141"/>
      <c r="W40" s="141"/>
      <c r="X40" s="141"/>
      <c r="Y40" s="141"/>
    </row>
    <row r="41" spans="1:25" s="23" customFormat="1" ht="60.75" customHeight="1">
      <c r="A41" s="236" t="s">
        <v>301</v>
      </c>
      <c r="B41" s="92" t="s">
        <v>283</v>
      </c>
      <c r="C41" s="93" t="s">
        <v>80</v>
      </c>
      <c r="D41" s="93" t="s">
        <v>88</v>
      </c>
      <c r="E41" s="93" t="s">
        <v>150</v>
      </c>
      <c r="F41" s="93" t="s">
        <v>284</v>
      </c>
      <c r="G41" s="243">
        <v>13900.4</v>
      </c>
      <c r="H41" s="249">
        <v>5887.67009</v>
      </c>
      <c r="I41" s="112">
        <f t="shared" si="1"/>
        <v>0.42356119895830335</v>
      </c>
      <c r="J41" s="227"/>
      <c r="N41" s="156"/>
      <c r="O41" s="156"/>
      <c r="P41" s="156"/>
      <c r="Q41" s="156"/>
      <c r="R41" s="141"/>
      <c r="S41" s="141"/>
      <c r="T41" s="141"/>
      <c r="U41" s="141"/>
      <c r="V41" s="141"/>
      <c r="W41" s="141"/>
      <c r="X41" s="141"/>
      <c r="Y41" s="141"/>
    </row>
    <row r="42" spans="1:25" s="23" customFormat="1" ht="27.75" customHeight="1">
      <c r="A42" s="236" t="s">
        <v>302</v>
      </c>
      <c r="B42" s="92" t="s">
        <v>292</v>
      </c>
      <c r="C42" s="93" t="s">
        <v>80</v>
      </c>
      <c r="D42" s="93" t="s">
        <v>88</v>
      </c>
      <c r="E42" s="93" t="s">
        <v>150</v>
      </c>
      <c r="F42" s="93" t="s">
        <v>293</v>
      </c>
      <c r="G42" s="243">
        <v>4871.8</v>
      </c>
      <c r="H42" s="249">
        <v>2917.4885</v>
      </c>
      <c r="I42" s="112">
        <f t="shared" si="1"/>
        <v>0.598852272260766</v>
      </c>
      <c r="J42" s="227"/>
      <c r="N42" s="156"/>
      <c r="O42" s="156"/>
      <c r="P42" s="156"/>
      <c r="Q42" s="156"/>
      <c r="R42" s="141"/>
      <c r="S42" s="141"/>
      <c r="T42" s="141"/>
      <c r="U42" s="141"/>
      <c r="V42" s="141"/>
      <c r="W42" s="141"/>
      <c r="X42" s="141"/>
      <c r="Y42" s="141"/>
    </row>
    <row r="43" spans="1:25" ht="14.25" customHeight="1">
      <c r="A43" s="236" t="s">
        <v>303</v>
      </c>
      <c r="B43" s="92" t="s">
        <v>295</v>
      </c>
      <c r="C43" s="93" t="s">
        <v>80</v>
      </c>
      <c r="D43" s="93" t="s">
        <v>88</v>
      </c>
      <c r="E43" s="93" t="s">
        <v>150</v>
      </c>
      <c r="F43" s="93" t="s">
        <v>296</v>
      </c>
      <c r="G43" s="250">
        <v>39</v>
      </c>
      <c r="H43" s="249">
        <v>6.82141</v>
      </c>
      <c r="I43" s="112">
        <f aca="true" t="shared" si="3" ref="I43:I84">H43/G43</f>
        <v>0.17490794871794874</v>
      </c>
      <c r="J43" s="19"/>
      <c r="M43" s="22"/>
      <c r="N43" s="156"/>
      <c r="O43" s="156"/>
      <c r="P43" s="156"/>
      <c r="Q43" s="156"/>
      <c r="R43" s="162"/>
      <c r="S43" s="162"/>
      <c r="T43" s="162"/>
      <c r="U43" s="162"/>
      <c r="V43" s="162"/>
      <c r="W43" s="162"/>
      <c r="X43" s="162"/>
      <c r="Y43" s="162"/>
    </row>
    <row r="44" spans="1:25" s="23" customFormat="1" ht="51.75" customHeight="1">
      <c r="A44" s="234" t="s">
        <v>304</v>
      </c>
      <c r="B44" s="97" t="s">
        <v>152</v>
      </c>
      <c r="C44" s="94" t="s">
        <v>80</v>
      </c>
      <c r="D44" s="94" t="s">
        <v>88</v>
      </c>
      <c r="E44" s="94" t="s">
        <v>153</v>
      </c>
      <c r="F44" s="94"/>
      <c r="G44" s="251">
        <f>SUM(G45:G46)</f>
        <v>1615.2999999999997</v>
      </c>
      <c r="H44" s="259">
        <f>SUM(H45:H46)</f>
        <v>702.62744</v>
      </c>
      <c r="I44" s="113">
        <f t="shared" si="3"/>
        <v>0.4349826286138798</v>
      </c>
      <c r="J44" s="227"/>
      <c r="N44" s="155"/>
      <c r="O44" s="155"/>
      <c r="P44" s="155"/>
      <c r="Q44" s="155"/>
      <c r="R44" s="141"/>
      <c r="S44" s="141"/>
      <c r="T44" s="141"/>
      <c r="U44" s="141"/>
      <c r="V44" s="141"/>
      <c r="W44" s="141"/>
      <c r="X44" s="141"/>
      <c r="Y44" s="141"/>
    </row>
    <row r="45" spans="1:25" s="23" customFormat="1" ht="61.5" customHeight="1">
      <c r="A45" s="236" t="s">
        <v>305</v>
      </c>
      <c r="B45" s="92" t="s">
        <v>283</v>
      </c>
      <c r="C45" s="93" t="s">
        <v>80</v>
      </c>
      <c r="D45" s="93" t="s">
        <v>88</v>
      </c>
      <c r="E45" s="93" t="s">
        <v>153</v>
      </c>
      <c r="F45" s="93" t="s">
        <v>284</v>
      </c>
      <c r="G45" s="243">
        <v>1483.6999999999998</v>
      </c>
      <c r="H45" s="248">
        <v>605.77636</v>
      </c>
      <c r="I45" s="112">
        <f t="shared" si="3"/>
        <v>0.40828763227067466</v>
      </c>
      <c r="J45" s="227"/>
      <c r="N45" s="156"/>
      <c r="O45" s="156"/>
      <c r="P45" s="156"/>
      <c r="Q45" s="156"/>
      <c r="R45" s="141"/>
      <c r="S45" s="141"/>
      <c r="T45" s="141"/>
      <c r="U45" s="141"/>
      <c r="V45" s="141"/>
      <c r="W45" s="141"/>
      <c r="X45" s="141"/>
      <c r="Y45" s="141"/>
    </row>
    <row r="46" spans="1:25" s="23" customFormat="1" ht="27" customHeight="1">
      <c r="A46" s="236" t="s">
        <v>306</v>
      </c>
      <c r="B46" s="92" t="s">
        <v>292</v>
      </c>
      <c r="C46" s="93" t="s">
        <v>80</v>
      </c>
      <c r="D46" s="93" t="s">
        <v>88</v>
      </c>
      <c r="E46" s="93" t="s">
        <v>153</v>
      </c>
      <c r="F46" s="93" t="s">
        <v>293</v>
      </c>
      <c r="G46" s="243">
        <v>131.6</v>
      </c>
      <c r="H46" s="248">
        <v>96.85108</v>
      </c>
      <c r="I46" s="112">
        <f t="shared" si="3"/>
        <v>0.7359504559270517</v>
      </c>
      <c r="J46" s="227"/>
      <c r="N46" s="156"/>
      <c r="O46" s="156"/>
      <c r="P46" s="156"/>
      <c r="Q46" s="156"/>
      <c r="R46" s="141"/>
      <c r="S46" s="141"/>
      <c r="T46" s="141"/>
      <c r="U46" s="141"/>
      <c r="V46" s="141"/>
      <c r="W46" s="141"/>
      <c r="X46" s="141"/>
      <c r="Y46" s="141"/>
    </row>
    <row r="47" spans="1:25" s="23" customFormat="1" ht="15.75" customHeight="1">
      <c r="A47" s="234" t="s">
        <v>214</v>
      </c>
      <c r="B47" s="97" t="s">
        <v>128</v>
      </c>
      <c r="C47" s="94" t="s">
        <v>80</v>
      </c>
      <c r="D47" s="94" t="s">
        <v>129</v>
      </c>
      <c r="E47" s="94"/>
      <c r="F47" s="94"/>
      <c r="G47" s="255">
        <v>70</v>
      </c>
      <c r="H47" s="247">
        <f>H48</f>
        <v>0</v>
      </c>
      <c r="I47" s="113">
        <f t="shared" si="3"/>
        <v>0</v>
      </c>
      <c r="J47" s="227"/>
      <c r="N47" s="156"/>
      <c r="O47" s="156"/>
      <c r="P47" s="156"/>
      <c r="Q47" s="156"/>
      <c r="R47" s="141"/>
      <c r="S47" s="141"/>
      <c r="T47" s="141"/>
      <c r="U47" s="141"/>
      <c r="V47" s="141"/>
      <c r="W47" s="141"/>
      <c r="X47" s="141"/>
      <c r="Y47" s="141"/>
    </row>
    <row r="48" spans="1:25" s="23" customFormat="1" ht="16.5" customHeight="1">
      <c r="A48" s="234" t="s">
        <v>216</v>
      </c>
      <c r="B48" s="97" t="s">
        <v>130</v>
      </c>
      <c r="C48" s="94" t="s">
        <v>80</v>
      </c>
      <c r="D48" s="94" t="s">
        <v>129</v>
      </c>
      <c r="E48" s="94" t="s">
        <v>154</v>
      </c>
      <c r="F48" s="94"/>
      <c r="G48" s="255">
        <v>70</v>
      </c>
      <c r="H48" s="247">
        <f>H49</f>
        <v>0</v>
      </c>
      <c r="I48" s="113">
        <f t="shared" si="3"/>
        <v>0</v>
      </c>
      <c r="J48" s="227"/>
      <c r="N48" s="156"/>
      <c r="O48" s="156"/>
      <c r="P48" s="156"/>
      <c r="Q48" s="156"/>
      <c r="R48" s="141"/>
      <c r="S48" s="141"/>
      <c r="T48" s="141"/>
      <c r="U48" s="141"/>
      <c r="V48" s="141"/>
      <c r="W48" s="141"/>
      <c r="X48" s="141"/>
      <c r="Y48" s="141"/>
    </row>
    <row r="49" spans="1:25" s="23" customFormat="1" ht="56.25" customHeight="1">
      <c r="A49" s="240" t="s">
        <v>307</v>
      </c>
      <c r="B49" s="92" t="s">
        <v>203</v>
      </c>
      <c r="C49" s="93" t="s">
        <v>80</v>
      </c>
      <c r="D49" s="93" t="s">
        <v>129</v>
      </c>
      <c r="E49" s="93" t="s">
        <v>154</v>
      </c>
      <c r="F49" s="93" t="s">
        <v>296</v>
      </c>
      <c r="G49" s="252">
        <v>70</v>
      </c>
      <c r="H49" s="247">
        <v>0</v>
      </c>
      <c r="I49" s="113">
        <f t="shared" si="3"/>
        <v>0</v>
      </c>
      <c r="J49" s="227"/>
      <c r="N49" s="156"/>
      <c r="O49" s="156"/>
      <c r="P49" s="156"/>
      <c r="Q49" s="156"/>
      <c r="R49" s="141"/>
      <c r="S49" s="141"/>
      <c r="T49" s="141"/>
      <c r="U49" s="141"/>
      <c r="V49" s="141"/>
      <c r="W49" s="141"/>
      <c r="X49" s="141"/>
      <c r="Y49" s="141"/>
    </row>
    <row r="50" spans="1:25" s="23" customFormat="1" ht="21" customHeight="1">
      <c r="A50" s="234" t="s">
        <v>308</v>
      </c>
      <c r="B50" s="97" t="s">
        <v>89</v>
      </c>
      <c r="C50" s="94" t="s">
        <v>80</v>
      </c>
      <c r="D50" s="94" t="s">
        <v>90</v>
      </c>
      <c r="E50" s="94"/>
      <c r="F50" s="94"/>
      <c r="G50" s="255">
        <f>G51+G53+G55</f>
        <v>112.8</v>
      </c>
      <c r="H50" s="255">
        <f>H51+H53+H55</f>
        <v>7.312</v>
      </c>
      <c r="I50" s="113">
        <f t="shared" si="3"/>
        <v>0.064822695035461</v>
      </c>
      <c r="J50" s="227"/>
      <c r="N50" s="156"/>
      <c r="O50" s="156"/>
      <c r="P50" s="156"/>
      <c r="Q50" s="156"/>
      <c r="R50" s="141"/>
      <c r="S50" s="141"/>
      <c r="T50" s="141"/>
      <c r="U50" s="141"/>
      <c r="V50" s="141"/>
      <c r="W50" s="141"/>
      <c r="X50" s="141"/>
      <c r="Y50" s="141"/>
    </row>
    <row r="51" spans="1:25" s="23" customFormat="1" ht="64.5" customHeight="1">
      <c r="A51" s="234" t="s">
        <v>309</v>
      </c>
      <c r="B51" s="97" t="s">
        <v>155</v>
      </c>
      <c r="C51" s="94" t="s">
        <v>80</v>
      </c>
      <c r="D51" s="94" t="s">
        <v>90</v>
      </c>
      <c r="E51" s="94" t="s">
        <v>206</v>
      </c>
      <c r="F51" s="103"/>
      <c r="G51" s="255">
        <f>G52</f>
        <v>5.6</v>
      </c>
      <c r="H51" s="247">
        <f>H52</f>
        <v>0</v>
      </c>
      <c r="I51" s="113">
        <f t="shared" si="3"/>
        <v>0</v>
      </c>
      <c r="J51" s="227"/>
      <c r="N51" s="156"/>
      <c r="O51" s="156"/>
      <c r="P51" s="156"/>
      <c r="Q51" s="156"/>
      <c r="R51" s="141"/>
      <c r="S51" s="141"/>
      <c r="T51" s="141"/>
      <c r="U51" s="141"/>
      <c r="V51" s="141"/>
      <c r="W51" s="141"/>
      <c r="X51" s="141"/>
      <c r="Y51" s="141"/>
    </row>
    <row r="52" spans="1:25" s="23" customFormat="1" ht="27.75" customHeight="1">
      <c r="A52" s="240" t="s">
        <v>310</v>
      </c>
      <c r="B52" s="92" t="s">
        <v>292</v>
      </c>
      <c r="C52" s="93" t="s">
        <v>80</v>
      </c>
      <c r="D52" s="93" t="s">
        <v>90</v>
      </c>
      <c r="E52" s="93" t="s">
        <v>206</v>
      </c>
      <c r="F52" s="93" t="s">
        <v>293</v>
      </c>
      <c r="G52" s="252">
        <v>5.6</v>
      </c>
      <c r="H52" s="248">
        <v>0</v>
      </c>
      <c r="I52" s="112">
        <f t="shared" si="3"/>
        <v>0</v>
      </c>
      <c r="J52" s="227"/>
      <c r="N52" s="156"/>
      <c r="O52" s="156"/>
      <c r="P52" s="156"/>
      <c r="Q52" s="156"/>
      <c r="R52" s="141"/>
      <c r="S52" s="141"/>
      <c r="T52" s="141"/>
      <c r="U52" s="141"/>
      <c r="V52" s="141"/>
      <c r="W52" s="141"/>
      <c r="X52" s="141"/>
      <c r="Y52" s="141"/>
    </row>
    <row r="53" spans="1:25" s="23" customFormat="1" ht="99" customHeight="1">
      <c r="A53" s="234" t="s">
        <v>311</v>
      </c>
      <c r="B53" s="97" t="s">
        <v>156</v>
      </c>
      <c r="C53" s="94" t="s">
        <v>80</v>
      </c>
      <c r="D53" s="94" t="s">
        <v>90</v>
      </c>
      <c r="E53" s="94" t="s">
        <v>207</v>
      </c>
      <c r="F53" s="103"/>
      <c r="G53" s="255">
        <f>G54</f>
        <v>100</v>
      </c>
      <c r="H53" s="256">
        <f>H54</f>
        <v>7.312</v>
      </c>
      <c r="I53" s="113">
        <f t="shared" si="3"/>
        <v>0.07312</v>
      </c>
      <c r="J53" s="227"/>
      <c r="N53" s="156"/>
      <c r="O53" s="156"/>
      <c r="P53" s="156"/>
      <c r="Q53" s="156"/>
      <c r="R53" s="141"/>
      <c r="S53" s="141"/>
      <c r="T53" s="141"/>
      <c r="U53" s="141"/>
      <c r="V53" s="141"/>
      <c r="W53" s="141"/>
      <c r="X53" s="141"/>
      <c r="Y53" s="141"/>
    </row>
    <row r="54" spans="1:25" s="23" customFormat="1" ht="36" customHeight="1">
      <c r="A54" s="240" t="s">
        <v>312</v>
      </c>
      <c r="B54" s="92" t="s">
        <v>292</v>
      </c>
      <c r="C54" s="93" t="s">
        <v>80</v>
      </c>
      <c r="D54" s="93" t="s">
        <v>90</v>
      </c>
      <c r="E54" s="93" t="s">
        <v>207</v>
      </c>
      <c r="F54" s="93" t="s">
        <v>293</v>
      </c>
      <c r="G54" s="252">
        <v>100</v>
      </c>
      <c r="H54" s="249">
        <v>7.312</v>
      </c>
      <c r="I54" s="112">
        <f t="shared" si="3"/>
        <v>0.07312</v>
      </c>
      <c r="J54" s="227"/>
      <c r="N54" s="156"/>
      <c r="O54" s="156"/>
      <c r="P54" s="156"/>
      <c r="Q54" s="156"/>
      <c r="R54" s="141"/>
      <c r="S54" s="141"/>
      <c r="T54" s="141"/>
      <c r="U54" s="141"/>
      <c r="V54" s="141"/>
      <c r="W54" s="141"/>
      <c r="X54" s="141"/>
      <c r="Y54" s="141"/>
    </row>
    <row r="55" spans="1:25" s="23" customFormat="1" ht="67.5" customHeight="1">
      <c r="A55" s="234" t="s">
        <v>313</v>
      </c>
      <c r="B55" s="97" t="s">
        <v>169</v>
      </c>
      <c r="C55" s="94" t="s">
        <v>80</v>
      </c>
      <c r="D55" s="94" t="s">
        <v>90</v>
      </c>
      <c r="E55" s="94" t="s">
        <v>151</v>
      </c>
      <c r="F55" s="94"/>
      <c r="G55" s="255">
        <v>7.2</v>
      </c>
      <c r="H55" s="247">
        <f>H56</f>
        <v>0</v>
      </c>
      <c r="I55" s="113">
        <f t="shared" si="3"/>
        <v>0</v>
      </c>
      <c r="J55" s="227"/>
      <c r="N55" s="156"/>
      <c r="O55" s="156"/>
      <c r="P55" s="156"/>
      <c r="Q55" s="156"/>
      <c r="R55" s="141"/>
      <c r="S55" s="141"/>
      <c r="T55" s="141"/>
      <c r="U55" s="141"/>
      <c r="V55" s="141"/>
      <c r="W55" s="141"/>
      <c r="X55" s="141"/>
      <c r="Y55" s="141"/>
    </row>
    <row r="56" spans="1:25" s="23" customFormat="1" ht="34.5" customHeight="1">
      <c r="A56" s="240" t="s">
        <v>312</v>
      </c>
      <c r="B56" s="92" t="s">
        <v>292</v>
      </c>
      <c r="C56" s="93" t="s">
        <v>80</v>
      </c>
      <c r="D56" s="93" t="s">
        <v>90</v>
      </c>
      <c r="E56" s="93" t="s">
        <v>151</v>
      </c>
      <c r="F56" s="93" t="s">
        <v>293</v>
      </c>
      <c r="G56" s="252">
        <v>7.2</v>
      </c>
      <c r="H56" s="249">
        <v>0</v>
      </c>
      <c r="I56" s="112">
        <f t="shared" si="3"/>
        <v>0</v>
      </c>
      <c r="J56" s="227"/>
      <c r="N56" s="156"/>
      <c r="O56" s="156"/>
      <c r="P56" s="156"/>
      <c r="Q56" s="156"/>
      <c r="R56" s="141"/>
      <c r="S56" s="141"/>
      <c r="T56" s="141"/>
      <c r="U56" s="141"/>
      <c r="V56" s="141"/>
      <c r="W56" s="141"/>
      <c r="X56" s="141"/>
      <c r="Y56" s="141"/>
    </row>
    <row r="57" spans="1:25" s="23" customFormat="1" ht="54.75" customHeight="1">
      <c r="A57" s="234" t="s">
        <v>188</v>
      </c>
      <c r="B57" s="97" t="s">
        <v>92</v>
      </c>
      <c r="C57" s="94"/>
      <c r="D57" s="94" t="s">
        <v>93</v>
      </c>
      <c r="E57" s="94"/>
      <c r="F57" s="94"/>
      <c r="G57" s="255">
        <v>15</v>
      </c>
      <c r="H57" s="256">
        <f>H58</f>
        <v>12.91216</v>
      </c>
      <c r="I57" s="113">
        <f t="shared" si="3"/>
        <v>0.8608106666666667</v>
      </c>
      <c r="J57" s="227"/>
      <c r="N57" s="156"/>
      <c r="O57" s="156"/>
      <c r="P57" s="156"/>
      <c r="Q57" s="156"/>
      <c r="R57" s="141"/>
      <c r="S57" s="141"/>
      <c r="T57" s="141"/>
      <c r="U57" s="141"/>
      <c r="V57" s="141"/>
      <c r="W57" s="141"/>
      <c r="X57" s="141"/>
      <c r="Y57" s="141"/>
    </row>
    <row r="58" spans="1:25" s="23" customFormat="1" ht="49.5" customHeight="1">
      <c r="A58" s="234" t="s">
        <v>189</v>
      </c>
      <c r="B58" s="97" t="s">
        <v>94</v>
      </c>
      <c r="C58" s="94"/>
      <c r="D58" s="94" t="s">
        <v>95</v>
      </c>
      <c r="E58" s="94"/>
      <c r="F58" s="103"/>
      <c r="G58" s="255">
        <v>15</v>
      </c>
      <c r="H58" s="256">
        <f>H59</f>
        <v>12.91216</v>
      </c>
      <c r="I58" s="113">
        <f t="shared" si="3"/>
        <v>0.8608106666666667</v>
      </c>
      <c r="J58" s="227"/>
      <c r="N58" s="156"/>
      <c r="O58" s="156"/>
      <c r="P58" s="156"/>
      <c r="Q58" s="156"/>
      <c r="R58" s="141"/>
      <c r="S58" s="141"/>
      <c r="T58" s="141"/>
      <c r="U58" s="141"/>
      <c r="V58" s="141"/>
      <c r="W58" s="141"/>
      <c r="X58" s="141"/>
      <c r="Y58" s="141"/>
    </row>
    <row r="59" spans="1:25" s="23" customFormat="1" ht="90" customHeight="1">
      <c r="A59" s="234" t="s">
        <v>190</v>
      </c>
      <c r="B59" s="104" t="s">
        <v>208</v>
      </c>
      <c r="C59" s="94" t="s">
        <v>80</v>
      </c>
      <c r="D59" s="94" t="s">
        <v>95</v>
      </c>
      <c r="E59" s="94" t="s">
        <v>209</v>
      </c>
      <c r="F59" s="103"/>
      <c r="G59" s="255">
        <v>15</v>
      </c>
      <c r="H59" s="247">
        <f>H60</f>
        <v>12.91216</v>
      </c>
      <c r="I59" s="113">
        <f t="shared" si="3"/>
        <v>0.8608106666666667</v>
      </c>
      <c r="J59" s="227"/>
      <c r="O59" s="156"/>
      <c r="P59" s="156"/>
      <c r="Q59" s="156"/>
      <c r="R59" s="141"/>
      <c r="S59" s="141"/>
      <c r="T59" s="141"/>
      <c r="U59" s="141"/>
      <c r="V59" s="141"/>
      <c r="W59" s="141"/>
      <c r="X59" s="141"/>
      <c r="Y59" s="141"/>
    </row>
    <row r="60" spans="1:25" s="23" customFormat="1" ht="26.25" customHeight="1">
      <c r="A60" s="236" t="s">
        <v>314</v>
      </c>
      <c r="B60" s="92" t="s">
        <v>292</v>
      </c>
      <c r="C60" s="93" t="s">
        <v>80</v>
      </c>
      <c r="D60" s="93" t="s">
        <v>95</v>
      </c>
      <c r="E60" s="93" t="s">
        <v>209</v>
      </c>
      <c r="F60" s="93" t="s">
        <v>293</v>
      </c>
      <c r="G60" s="252">
        <v>15</v>
      </c>
      <c r="H60" s="249">
        <v>12.91216</v>
      </c>
      <c r="I60" s="112">
        <f t="shared" si="3"/>
        <v>0.8608106666666667</v>
      </c>
      <c r="J60" s="227"/>
      <c r="O60" s="156"/>
      <c r="P60" s="156"/>
      <c r="Q60" s="156"/>
      <c r="R60" s="141"/>
      <c r="S60" s="141"/>
      <c r="T60" s="141"/>
      <c r="U60" s="141"/>
      <c r="V60" s="141"/>
      <c r="W60" s="141"/>
      <c r="X60" s="141"/>
      <c r="Y60" s="141"/>
    </row>
    <row r="61" spans="1:25" s="23" customFormat="1" ht="16.5" customHeight="1">
      <c r="A61" s="234" t="s">
        <v>315</v>
      </c>
      <c r="B61" s="97" t="s">
        <v>96</v>
      </c>
      <c r="C61" s="94"/>
      <c r="D61" s="94" t="s">
        <v>97</v>
      </c>
      <c r="E61" s="94"/>
      <c r="F61" s="94"/>
      <c r="G61" s="255">
        <v>572.6</v>
      </c>
      <c r="H61" s="247">
        <f>H62+H65</f>
        <v>9.30013</v>
      </c>
      <c r="I61" s="113">
        <f t="shared" si="3"/>
        <v>0.016241931540342296</v>
      </c>
      <c r="J61" s="227"/>
      <c r="O61" s="156"/>
      <c r="P61" s="156"/>
      <c r="Q61" s="156"/>
      <c r="R61" s="141"/>
      <c r="S61" s="141"/>
      <c r="T61" s="141"/>
      <c r="U61" s="141"/>
      <c r="V61" s="141"/>
      <c r="W61" s="141"/>
      <c r="X61" s="141"/>
      <c r="Y61" s="141"/>
    </row>
    <row r="62" spans="1:25" s="23" customFormat="1" ht="18.75" customHeight="1">
      <c r="A62" s="234" t="s">
        <v>316</v>
      </c>
      <c r="B62" s="97" t="s">
        <v>125</v>
      </c>
      <c r="C62" s="94"/>
      <c r="D62" s="94" t="s">
        <v>98</v>
      </c>
      <c r="E62" s="94"/>
      <c r="F62" s="94"/>
      <c r="G62" s="255">
        <v>554.6</v>
      </c>
      <c r="H62" s="247">
        <f>H63</f>
        <v>0</v>
      </c>
      <c r="I62" s="113">
        <f t="shared" si="3"/>
        <v>0</v>
      </c>
      <c r="J62" s="227"/>
      <c r="O62" s="156"/>
      <c r="P62" s="156"/>
      <c r="Q62" s="156"/>
      <c r="R62" s="141"/>
      <c r="S62" s="141"/>
      <c r="T62" s="141"/>
      <c r="U62" s="141"/>
      <c r="V62" s="141"/>
      <c r="W62" s="141"/>
      <c r="X62" s="141"/>
      <c r="Y62" s="141"/>
    </row>
    <row r="63" spans="1:25" s="23" customFormat="1" ht="52.5" customHeight="1">
      <c r="A63" s="234" t="s">
        <v>317</v>
      </c>
      <c r="B63" s="97" t="s">
        <v>211</v>
      </c>
      <c r="C63" s="94" t="s">
        <v>80</v>
      </c>
      <c r="D63" s="94" t="s">
        <v>98</v>
      </c>
      <c r="E63" s="94" t="s">
        <v>212</v>
      </c>
      <c r="F63" s="94"/>
      <c r="G63" s="255">
        <v>554.6</v>
      </c>
      <c r="H63" s="256">
        <v>0</v>
      </c>
      <c r="I63" s="113">
        <f t="shared" si="3"/>
        <v>0</v>
      </c>
      <c r="J63" s="227"/>
      <c r="O63" s="156"/>
      <c r="P63" s="156"/>
      <c r="Q63" s="156"/>
      <c r="R63" s="141"/>
      <c r="S63" s="141"/>
      <c r="T63" s="141"/>
      <c r="U63" s="141"/>
      <c r="V63" s="141"/>
      <c r="W63" s="141"/>
      <c r="X63" s="141"/>
      <c r="Y63" s="141"/>
    </row>
    <row r="64" spans="1:25" s="23" customFormat="1" ht="39" customHeight="1">
      <c r="A64" s="236" t="s">
        <v>318</v>
      </c>
      <c r="B64" s="92" t="s">
        <v>292</v>
      </c>
      <c r="C64" s="93" t="s">
        <v>80</v>
      </c>
      <c r="D64" s="93" t="s">
        <v>98</v>
      </c>
      <c r="E64" s="93" t="s">
        <v>212</v>
      </c>
      <c r="F64" s="93" t="s">
        <v>293</v>
      </c>
      <c r="G64" s="252">
        <v>554.6</v>
      </c>
      <c r="H64" s="247">
        <v>0</v>
      </c>
      <c r="I64" s="113">
        <f t="shared" si="3"/>
        <v>0</v>
      </c>
      <c r="J64" s="227"/>
      <c r="N64" s="156"/>
      <c r="O64" s="156"/>
      <c r="P64" s="156"/>
      <c r="Q64" s="156"/>
      <c r="R64" s="141"/>
      <c r="S64" s="141"/>
      <c r="T64" s="141"/>
      <c r="U64" s="141"/>
      <c r="V64" s="141"/>
      <c r="W64" s="141"/>
      <c r="X64" s="141"/>
      <c r="Y64" s="141"/>
    </row>
    <row r="65" spans="1:25" ht="32.25" customHeight="1">
      <c r="A65" s="234" t="s">
        <v>319</v>
      </c>
      <c r="B65" s="97" t="s">
        <v>320</v>
      </c>
      <c r="C65" s="94"/>
      <c r="D65" s="94" t="s">
        <v>321</v>
      </c>
      <c r="E65" s="94"/>
      <c r="F65" s="94"/>
      <c r="G65" s="255">
        <v>18</v>
      </c>
      <c r="H65" s="247">
        <f>H66</f>
        <v>9.30013</v>
      </c>
      <c r="I65" s="113">
        <f t="shared" si="3"/>
        <v>0.5166738888888889</v>
      </c>
      <c r="J65" s="19"/>
      <c r="Q65" s="155"/>
      <c r="R65" s="162"/>
      <c r="S65" s="162"/>
      <c r="T65" s="162"/>
      <c r="U65" s="162"/>
      <c r="V65" s="162"/>
      <c r="W65" s="162"/>
      <c r="X65" s="162"/>
      <c r="Y65" s="162"/>
    </row>
    <row r="66" spans="1:25" ht="44.25" customHeight="1">
      <c r="A66" s="234" t="s">
        <v>322</v>
      </c>
      <c r="B66" s="97" t="s">
        <v>323</v>
      </c>
      <c r="C66" s="94" t="s">
        <v>80</v>
      </c>
      <c r="D66" s="94" t="s">
        <v>321</v>
      </c>
      <c r="E66" s="94" t="s">
        <v>215</v>
      </c>
      <c r="F66" s="94"/>
      <c r="G66" s="255">
        <v>18</v>
      </c>
      <c r="H66" s="256">
        <f>H67</f>
        <v>9.30013</v>
      </c>
      <c r="I66" s="113">
        <f t="shared" si="3"/>
        <v>0.5166738888888889</v>
      </c>
      <c r="J66" s="19"/>
      <c r="Q66" s="156"/>
      <c r="R66" s="162"/>
      <c r="S66" s="162"/>
      <c r="T66" s="162"/>
      <c r="U66" s="162"/>
      <c r="V66" s="162"/>
      <c r="W66" s="162"/>
      <c r="X66" s="162"/>
      <c r="Y66" s="162"/>
    </row>
    <row r="67" spans="1:25" ht="42.75" customHeight="1">
      <c r="A67" s="236" t="s">
        <v>324</v>
      </c>
      <c r="B67" s="92" t="s">
        <v>292</v>
      </c>
      <c r="C67" s="93" t="s">
        <v>80</v>
      </c>
      <c r="D67" s="93" t="s">
        <v>321</v>
      </c>
      <c r="E67" s="93" t="s">
        <v>215</v>
      </c>
      <c r="F67" s="93" t="s">
        <v>293</v>
      </c>
      <c r="G67" s="253">
        <v>18</v>
      </c>
      <c r="H67" s="247">
        <v>9.30013</v>
      </c>
      <c r="I67" s="113">
        <f t="shared" si="3"/>
        <v>0.5166738888888889</v>
      </c>
      <c r="J67" s="19"/>
      <c r="Q67" s="156"/>
      <c r="R67" s="162"/>
      <c r="S67" s="162"/>
      <c r="T67" s="162"/>
      <c r="U67" s="162"/>
      <c r="V67" s="162"/>
      <c r="W67" s="162"/>
      <c r="X67" s="162"/>
      <c r="Y67" s="162"/>
    </row>
    <row r="68" spans="1:25" ht="18" customHeight="1">
      <c r="A68" s="241" t="s">
        <v>325</v>
      </c>
      <c r="B68" s="97" t="s">
        <v>218</v>
      </c>
      <c r="C68" s="97"/>
      <c r="D68" s="94" t="s">
        <v>99</v>
      </c>
      <c r="E68" s="103"/>
      <c r="F68" s="103"/>
      <c r="G68" s="251">
        <f>G69</f>
        <v>18066.7</v>
      </c>
      <c r="H68" s="255">
        <f>H69</f>
        <v>1504.07909</v>
      </c>
      <c r="I68" s="113">
        <f t="shared" si="3"/>
        <v>0.08325145654712814</v>
      </c>
      <c r="J68" s="19"/>
      <c r="Q68" s="156"/>
      <c r="R68" s="162"/>
      <c r="S68" s="162"/>
      <c r="T68" s="162"/>
      <c r="U68" s="162"/>
      <c r="V68" s="162"/>
      <c r="W68" s="162"/>
      <c r="X68" s="162"/>
      <c r="Y68" s="162"/>
    </row>
    <row r="69" spans="1:25" ht="33.75" customHeight="1">
      <c r="A69" s="241" t="s">
        <v>326</v>
      </c>
      <c r="B69" s="97" t="s">
        <v>100</v>
      </c>
      <c r="C69" s="94"/>
      <c r="D69" s="94" t="s">
        <v>101</v>
      </c>
      <c r="E69" s="103"/>
      <c r="F69" s="103"/>
      <c r="G69" s="251">
        <f>G70+G72</f>
        <v>18066.7</v>
      </c>
      <c r="H69" s="255">
        <f>H70+H72</f>
        <v>1504.07909</v>
      </c>
      <c r="I69" s="113">
        <f t="shared" si="3"/>
        <v>0.08325145654712814</v>
      </c>
      <c r="J69" s="19"/>
      <c r="Q69" s="156"/>
      <c r="R69" s="162"/>
      <c r="S69" s="162"/>
      <c r="T69" s="162"/>
      <c r="U69" s="162"/>
      <c r="V69" s="162"/>
      <c r="W69" s="162"/>
      <c r="X69" s="162"/>
      <c r="Y69" s="162"/>
    </row>
    <row r="70" spans="1:25" ht="51.75" customHeight="1">
      <c r="A70" s="241" t="s">
        <v>327</v>
      </c>
      <c r="B70" s="97" t="s">
        <v>132</v>
      </c>
      <c r="C70" s="94" t="s">
        <v>80</v>
      </c>
      <c r="D70" s="94" t="s">
        <v>101</v>
      </c>
      <c r="E70" s="94" t="s">
        <v>221</v>
      </c>
      <c r="F70" s="103"/>
      <c r="G70" s="251">
        <v>15999.9</v>
      </c>
      <c r="H70" s="247">
        <f>H71</f>
        <v>125.92347</v>
      </c>
      <c r="I70" s="113">
        <f t="shared" si="3"/>
        <v>0.007870266064162901</v>
      </c>
      <c r="J70" s="19"/>
      <c r="Q70" s="156"/>
      <c r="R70" s="162"/>
      <c r="S70" s="162"/>
      <c r="T70" s="162"/>
      <c r="U70" s="162"/>
      <c r="V70" s="162"/>
      <c r="W70" s="162"/>
      <c r="X70" s="162"/>
      <c r="Y70" s="162"/>
    </row>
    <row r="71" spans="1:25" ht="37.5" customHeight="1">
      <c r="A71" s="240" t="s">
        <v>328</v>
      </c>
      <c r="B71" s="92" t="s">
        <v>292</v>
      </c>
      <c r="C71" s="93" t="s">
        <v>80</v>
      </c>
      <c r="D71" s="93" t="s">
        <v>101</v>
      </c>
      <c r="E71" s="93" t="s">
        <v>221</v>
      </c>
      <c r="F71" s="91" t="s">
        <v>293</v>
      </c>
      <c r="G71" s="250">
        <v>15999.9</v>
      </c>
      <c r="H71" s="248">
        <v>125.92347</v>
      </c>
      <c r="I71" s="113">
        <f t="shared" si="3"/>
        <v>0.007870266064162901</v>
      </c>
      <c r="J71" s="19"/>
      <c r="Q71" s="156"/>
      <c r="R71" s="162"/>
      <c r="S71" s="162"/>
      <c r="T71" s="162"/>
      <c r="U71" s="162"/>
      <c r="V71" s="162"/>
      <c r="W71" s="162"/>
      <c r="X71" s="162"/>
      <c r="Y71" s="162"/>
    </row>
    <row r="72" spans="1:25" ht="36.75" customHeight="1">
      <c r="A72" s="241" t="s">
        <v>329</v>
      </c>
      <c r="B72" s="97" t="s">
        <v>133</v>
      </c>
      <c r="C72" s="94" t="s">
        <v>80</v>
      </c>
      <c r="D72" s="94" t="s">
        <v>101</v>
      </c>
      <c r="E72" s="96" t="s">
        <v>222</v>
      </c>
      <c r="F72" s="98"/>
      <c r="G72" s="251">
        <f>G73</f>
        <v>2066.8</v>
      </c>
      <c r="H72" s="256">
        <f>H73</f>
        <v>1378.15562</v>
      </c>
      <c r="I72" s="113">
        <f t="shared" si="3"/>
        <v>0.6668064737758854</v>
      </c>
      <c r="J72" s="19"/>
      <c r="Q72" s="155"/>
      <c r="R72" s="162"/>
      <c r="S72" s="162"/>
      <c r="T72" s="162"/>
      <c r="U72" s="162"/>
      <c r="V72" s="162"/>
      <c r="W72" s="162"/>
      <c r="X72" s="162"/>
      <c r="Y72" s="162"/>
    </row>
    <row r="73" spans="1:25" s="23" customFormat="1" ht="39.75" customHeight="1">
      <c r="A73" s="240" t="s">
        <v>330</v>
      </c>
      <c r="B73" s="92" t="s">
        <v>292</v>
      </c>
      <c r="C73" s="93" t="s">
        <v>80</v>
      </c>
      <c r="D73" s="93" t="s">
        <v>101</v>
      </c>
      <c r="E73" s="91" t="s">
        <v>222</v>
      </c>
      <c r="F73" s="91" t="s">
        <v>293</v>
      </c>
      <c r="G73" s="243">
        <v>2066.8</v>
      </c>
      <c r="H73" s="249">
        <v>1378.15562</v>
      </c>
      <c r="I73" s="112">
        <f t="shared" si="3"/>
        <v>0.6668064737758854</v>
      </c>
      <c r="J73" s="227"/>
      <c r="Q73" s="155"/>
      <c r="R73" s="141"/>
      <c r="S73" s="141"/>
      <c r="T73" s="141"/>
      <c r="U73" s="141"/>
      <c r="V73" s="141"/>
      <c r="W73" s="141"/>
      <c r="X73" s="141"/>
      <c r="Y73" s="141"/>
    </row>
    <row r="74" spans="1:25" s="23" customFormat="1" ht="21" customHeight="1">
      <c r="A74" s="241" t="s">
        <v>331</v>
      </c>
      <c r="B74" s="106" t="s">
        <v>134</v>
      </c>
      <c r="C74" s="94"/>
      <c r="D74" s="94" t="s">
        <v>135</v>
      </c>
      <c r="E74" s="94"/>
      <c r="F74" s="96"/>
      <c r="G74" s="255">
        <f aca="true" t="shared" si="4" ref="G74:H76">G75</f>
        <v>49.9</v>
      </c>
      <c r="H74" s="247">
        <f t="shared" si="4"/>
        <v>49.7</v>
      </c>
      <c r="I74" s="113">
        <f t="shared" si="3"/>
        <v>0.995991983967936</v>
      </c>
      <c r="J74" s="227"/>
      <c r="Q74" s="155"/>
      <c r="R74" s="141"/>
      <c r="S74" s="141"/>
      <c r="T74" s="141"/>
      <c r="U74" s="141"/>
      <c r="V74" s="141"/>
      <c r="W74" s="141"/>
      <c r="X74" s="141"/>
      <c r="Y74" s="141"/>
    </row>
    <row r="75" spans="1:25" ht="27" customHeight="1">
      <c r="A75" s="241" t="s">
        <v>332</v>
      </c>
      <c r="B75" s="106" t="s">
        <v>136</v>
      </c>
      <c r="C75" s="94"/>
      <c r="D75" s="94" t="s">
        <v>137</v>
      </c>
      <c r="E75" s="94"/>
      <c r="F75" s="96"/>
      <c r="G75" s="255">
        <f t="shared" si="4"/>
        <v>49.9</v>
      </c>
      <c r="H75" s="247">
        <f t="shared" si="4"/>
        <v>49.7</v>
      </c>
      <c r="I75" s="113">
        <f t="shared" si="3"/>
        <v>0.995991983967936</v>
      </c>
      <c r="J75" s="19"/>
      <c r="Q75" s="155"/>
      <c r="R75" s="162"/>
      <c r="S75" s="162"/>
      <c r="T75" s="162"/>
      <c r="U75" s="162"/>
      <c r="V75" s="162"/>
      <c r="W75" s="162"/>
      <c r="X75" s="162"/>
      <c r="Y75" s="162"/>
    </row>
    <row r="76" spans="1:25" ht="51.75" customHeight="1">
      <c r="A76" s="241" t="s">
        <v>333</v>
      </c>
      <c r="B76" s="97" t="s">
        <v>277</v>
      </c>
      <c r="C76" s="94" t="s">
        <v>80</v>
      </c>
      <c r="D76" s="94" t="s">
        <v>137</v>
      </c>
      <c r="E76" s="96" t="s">
        <v>223</v>
      </c>
      <c r="F76" s="96"/>
      <c r="G76" s="255">
        <f t="shared" si="4"/>
        <v>49.9</v>
      </c>
      <c r="H76" s="247">
        <f t="shared" si="4"/>
        <v>49.7</v>
      </c>
      <c r="I76" s="113">
        <f t="shared" si="3"/>
        <v>0.995991983967936</v>
      </c>
      <c r="J76" s="19"/>
      <c r="Q76" s="156"/>
      <c r="R76" s="162"/>
      <c r="S76" s="162"/>
      <c r="T76" s="162"/>
      <c r="U76" s="162"/>
      <c r="V76" s="162"/>
      <c r="W76" s="162"/>
      <c r="X76" s="162"/>
      <c r="Y76" s="162"/>
    </row>
    <row r="77" spans="1:25" ht="37.5" customHeight="1">
      <c r="A77" s="240" t="s">
        <v>334</v>
      </c>
      <c r="B77" s="92" t="s">
        <v>292</v>
      </c>
      <c r="C77" s="93" t="s">
        <v>80</v>
      </c>
      <c r="D77" s="93" t="s">
        <v>137</v>
      </c>
      <c r="E77" s="91" t="s">
        <v>223</v>
      </c>
      <c r="F77" s="91" t="s">
        <v>293</v>
      </c>
      <c r="G77" s="253">
        <v>49.9</v>
      </c>
      <c r="H77" s="249">
        <v>49.7</v>
      </c>
      <c r="I77" s="112">
        <f t="shared" si="3"/>
        <v>0.995991983967936</v>
      </c>
      <c r="J77" s="19"/>
      <c r="Q77" s="156"/>
      <c r="R77" s="162"/>
      <c r="S77" s="162"/>
      <c r="T77" s="162"/>
      <c r="U77" s="162"/>
      <c r="V77" s="162"/>
      <c r="W77" s="162"/>
      <c r="X77" s="162"/>
      <c r="Y77" s="162"/>
    </row>
    <row r="78" spans="1:25" ht="29.25" customHeight="1">
      <c r="A78" s="234" t="s">
        <v>335</v>
      </c>
      <c r="B78" s="97" t="s">
        <v>102</v>
      </c>
      <c r="C78" s="97"/>
      <c r="D78" s="94" t="s">
        <v>103</v>
      </c>
      <c r="E78" s="94"/>
      <c r="F78" s="94"/>
      <c r="G78" s="255">
        <f>G79+G82+G85</f>
        <v>1040.6</v>
      </c>
      <c r="H78" s="255">
        <f>H79+H82+H85</f>
        <v>241.09917000000002</v>
      </c>
      <c r="I78" s="113">
        <f t="shared" si="3"/>
        <v>0.23169245627522586</v>
      </c>
      <c r="J78" s="19"/>
      <c r="N78" s="156"/>
      <c r="O78" s="156"/>
      <c r="P78" s="156"/>
      <c r="Q78" s="156"/>
      <c r="R78" s="162"/>
      <c r="S78" s="162"/>
      <c r="T78" s="162"/>
      <c r="U78" s="162"/>
      <c r="V78" s="162"/>
      <c r="W78" s="162"/>
      <c r="X78" s="162"/>
      <c r="Y78" s="162"/>
    </row>
    <row r="79" spans="1:25" ht="39.75" customHeight="1">
      <c r="A79" s="234" t="s">
        <v>336</v>
      </c>
      <c r="B79" s="97" t="s">
        <v>104</v>
      </c>
      <c r="C79" s="94"/>
      <c r="D79" s="94" t="s">
        <v>105</v>
      </c>
      <c r="E79" s="94"/>
      <c r="F79" s="94"/>
      <c r="G79" s="255">
        <f>G80</f>
        <v>255</v>
      </c>
      <c r="H79" s="256">
        <f>H80</f>
        <v>133.787</v>
      </c>
      <c r="I79" s="113">
        <f t="shared" si="3"/>
        <v>0.5246549019607843</v>
      </c>
      <c r="J79" s="19"/>
      <c r="N79" s="156"/>
      <c r="O79" s="156"/>
      <c r="P79" s="156"/>
      <c r="Q79" s="156"/>
      <c r="R79" s="162"/>
      <c r="S79" s="162"/>
      <c r="T79" s="162"/>
      <c r="U79" s="162"/>
      <c r="V79" s="162"/>
      <c r="W79" s="162"/>
      <c r="X79" s="162"/>
      <c r="Y79" s="162"/>
    </row>
    <row r="80" spans="1:25" ht="72.75" customHeight="1">
      <c r="A80" s="234" t="s">
        <v>337</v>
      </c>
      <c r="B80" s="107" t="s">
        <v>224</v>
      </c>
      <c r="C80" s="94" t="s">
        <v>80</v>
      </c>
      <c r="D80" s="94" t="s">
        <v>105</v>
      </c>
      <c r="E80" s="94" t="s">
        <v>157</v>
      </c>
      <c r="F80" s="94"/>
      <c r="G80" s="255">
        <v>255</v>
      </c>
      <c r="H80" s="247">
        <f>H81</f>
        <v>133.787</v>
      </c>
      <c r="I80" s="113">
        <f t="shared" si="3"/>
        <v>0.5246549019607843</v>
      </c>
      <c r="J80" s="19"/>
      <c r="M80" s="22"/>
      <c r="N80" s="155"/>
      <c r="O80" s="155"/>
      <c r="P80" s="155"/>
      <c r="Q80" s="155"/>
      <c r="R80" s="162"/>
      <c r="S80" s="162"/>
      <c r="T80" s="162"/>
      <c r="U80" s="162"/>
      <c r="V80" s="162"/>
      <c r="W80" s="162"/>
      <c r="X80" s="162"/>
      <c r="Y80" s="162"/>
    </row>
    <row r="81" spans="1:25" ht="36.75" customHeight="1">
      <c r="A81" s="236" t="s">
        <v>338</v>
      </c>
      <c r="B81" s="92" t="s">
        <v>292</v>
      </c>
      <c r="C81" s="93" t="s">
        <v>80</v>
      </c>
      <c r="D81" s="93" t="s">
        <v>105</v>
      </c>
      <c r="E81" s="93" t="s">
        <v>157</v>
      </c>
      <c r="F81" s="93" t="s">
        <v>293</v>
      </c>
      <c r="G81" s="253">
        <v>255</v>
      </c>
      <c r="H81" s="247">
        <v>133.787</v>
      </c>
      <c r="I81" s="113">
        <f t="shared" si="3"/>
        <v>0.5246549019607843</v>
      </c>
      <c r="J81" s="19"/>
      <c r="N81" s="155"/>
      <c r="O81" s="155"/>
      <c r="P81" s="155"/>
      <c r="Q81" s="155"/>
      <c r="R81" s="162"/>
      <c r="S81" s="162"/>
      <c r="T81" s="162"/>
      <c r="U81" s="162"/>
      <c r="V81" s="162"/>
      <c r="W81" s="162"/>
      <c r="X81" s="162"/>
      <c r="Y81" s="162"/>
    </row>
    <row r="82" spans="1:25" ht="12.75">
      <c r="A82" s="234" t="s">
        <v>339</v>
      </c>
      <c r="B82" s="97" t="s">
        <v>409</v>
      </c>
      <c r="C82" s="94"/>
      <c r="D82" s="94" t="s">
        <v>106</v>
      </c>
      <c r="E82" s="94"/>
      <c r="F82" s="94"/>
      <c r="G82" s="255">
        <f>G83</f>
        <v>600</v>
      </c>
      <c r="H82" s="247">
        <f>H83</f>
        <v>8.327</v>
      </c>
      <c r="I82" s="113">
        <f t="shared" si="3"/>
        <v>0.013878333333333333</v>
      </c>
      <c r="J82" s="19"/>
      <c r="N82" s="155"/>
      <c r="O82" s="155"/>
      <c r="P82" s="155"/>
      <c r="Q82" s="155"/>
      <c r="R82" s="162"/>
      <c r="S82" s="162"/>
      <c r="T82" s="162"/>
      <c r="U82" s="162"/>
      <c r="V82" s="162"/>
      <c r="W82" s="162"/>
      <c r="X82" s="162"/>
      <c r="Y82" s="162"/>
    </row>
    <row r="83" spans="1:25" ht="41.25" customHeight="1">
      <c r="A83" s="234" t="s">
        <v>340</v>
      </c>
      <c r="B83" s="97" t="s">
        <v>278</v>
      </c>
      <c r="C83" s="94" t="s">
        <v>80</v>
      </c>
      <c r="D83" s="94" t="s">
        <v>106</v>
      </c>
      <c r="E83" s="94" t="s">
        <v>225</v>
      </c>
      <c r="F83" s="94"/>
      <c r="G83" s="255">
        <f>G84</f>
        <v>600</v>
      </c>
      <c r="H83" s="256">
        <f>H84</f>
        <v>8.327</v>
      </c>
      <c r="I83" s="113">
        <f t="shared" si="3"/>
        <v>0.013878333333333333</v>
      </c>
      <c r="J83" s="19"/>
      <c r="N83" s="155"/>
      <c r="O83" s="155"/>
      <c r="P83" s="155"/>
      <c r="Q83" s="155"/>
      <c r="R83" s="162"/>
      <c r="S83" s="162"/>
      <c r="T83" s="162"/>
      <c r="U83" s="162"/>
      <c r="V83" s="162"/>
      <c r="W83" s="162"/>
      <c r="X83" s="162"/>
      <c r="Y83" s="162"/>
    </row>
    <row r="84" spans="1:25" ht="30.75" customHeight="1">
      <c r="A84" s="236" t="s">
        <v>341</v>
      </c>
      <c r="B84" s="92" t="s">
        <v>292</v>
      </c>
      <c r="C84" s="93" t="s">
        <v>80</v>
      </c>
      <c r="D84" s="93" t="s">
        <v>106</v>
      </c>
      <c r="E84" s="93" t="s">
        <v>225</v>
      </c>
      <c r="F84" s="93" t="s">
        <v>293</v>
      </c>
      <c r="G84" s="253">
        <v>600</v>
      </c>
      <c r="H84" s="248">
        <v>8.327</v>
      </c>
      <c r="I84" s="112">
        <f t="shared" si="3"/>
        <v>0.013878333333333333</v>
      </c>
      <c r="J84" s="19"/>
      <c r="N84" s="156"/>
      <c r="O84" s="156"/>
      <c r="P84" s="156"/>
      <c r="Q84" s="156"/>
      <c r="R84" s="162"/>
      <c r="S84" s="162"/>
      <c r="T84" s="162"/>
      <c r="U84" s="162"/>
      <c r="V84" s="162"/>
      <c r="W84" s="162"/>
      <c r="X84" s="162"/>
      <c r="Y84" s="162"/>
    </row>
    <row r="85" spans="1:25" ht="20.25" customHeight="1">
      <c r="A85" s="234" t="s">
        <v>342</v>
      </c>
      <c r="B85" s="97" t="s">
        <v>107</v>
      </c>
      <c r="C85" s="108"/>
      <c r="D85" s="94" t="s">
        <v>108</v>
      </c>
      <c r="E85" s="94"/>
      <c r="F85" s="94"/>
      <c r="G85" s="255">
        <f>G86+G88+G90+G92</f>
        <v>185.6</v>
      </c>
      <c r="H85" s="255">
        <f>H86+H88+H90+H92</f>
        <v>98.98517</v>
      </c>
      <c r="I85" s="113">
        <f aca="true" t="shared" si="5" ref="I85:I122">H85/G85</f>
        <v>0.5333252693965517</v>
      </c>
      <c r="J85" s="19"/>
      <c r="N85" s="156"/>
      <c r="O85" s="156"/>
      <c r="P85" s="156"/>
      <c r="Q85" s="156"/>
      <c r="R85" s="162"/>
      <c r="S85" s="162"/>
      <c r="T85" s="162"/>
      <c r="U85" s="162"/>
      <c r="V85" s="162"/>
      <c r="W85" s="162"/>
      <c r="X85" s="162"/>
      <c r="Y85" s="162"/>
    </row>
    <row r="86" spans="1:25" ht="48" customHeight="1">
      <c r="A86" s="234" t="s">
        <v>343</v>
      </c>
      <c r="B86" s="97" t="s">
        <v>279</v>
      </c>
      <c r="C86" s="94" t="s">
        <v>80</v>
      </c>
      <c r="D86" s="94" t="s">
        <v>108</v>
      </c>
      <c r="E86" s="94" t="s">
        <v>226</v>
      </c>
      <c r="F86" s="94"/>
      <c r="G86" s="255">
        <f>G87</f>
        <v>153.1</v>
      </c>
      <c r="H86" s="255">
        <f>H87</f>
        <v>93.98517</v>
      </c>
      <c r="I86" s="113">
        <f t="shared" si="5"/>
        <v>0.6138809274983671</v>
      </c>
      <c r="J86" s="19"/>
      <c r="N86" s="156"/>
      <c r="O86" s="156"/>
      <c r="P86" s="156"/>
      <c r="Q86" s="156"/>
      <c r="R86" s="162"/>
      <c r="S86" s="162"/>
      <c r="T86" s="162"/>
      <c r="U86" s="162"/>
      <c r="V86" s="162"/>
      <c r="W86" s="162"/>
      <c r="X86" s="162"/>
      <c r="Y86" s="162"/>
    </row>
    <row r="87" spans="1:25" ht="30.75" customHeight="1">
      <c r="A87" s="236" t="s">
        <v>344</v>
      </c>
      <c r="B87" s="92" t="s">
        <v>292</v>
      </c>
      <c r="C87" s="93" t="s">
        <v>80</v>
      </c>
      <c r="D87" s="93" t="s">
        <v>108</v>
      </c>
      <c r="E87" s="93" t="s">
        <v>226</v>
      </c>
      <c r="F87" s="93" t="s">
        <v>293</v>
      </c>
      <c r="G87" s="253">
        <v>153.1</v>
      </c>
      <c r="H87" s="247">
        <v>93.98517</v>
      </c>
      <c r="I87" s="113">
        <f t="shared" si="5"/>
        <v>0.6138809274983671</v>
      </c>
      <c r="J87" s="19"/>
      <c r="N87" s="156"/>
      <c r="O87" s="156"/>
      <c r="P87" s="156"/>
      <c r="Q87" s="156"/>
      <c r="R87" s="162"/>
      <c r="S87" s="162"/>
      <c r="T87" s="162"/>
      <c r="U87" s="162"/>
      <c r="V87" s="162"/>
      <c r="W87" s="162"/>
      <c r="X87" s="162"/>
      <c r="Y87" s="162"/>
    </row>
    <row r="88" spans="1:25" ht="51.75" customHeight="1">
      <c r="A88" s="234" t="s">
        <v>345</v>
      </c>
      <c r="B88" s="97" t="s">
        <v>158</v>
      </c>
      <c r="C88" s="260"/>
      <c r="D88" s="94" t="s">
        <v>108</v>
      </c>
      <c r="E88" s="94" t="s">
        <v>227</v>
      </c>
      <c r="F88" s="94"/>
      <c r="G88" s="255">
        <f>G89</f>
        <v>15</v>
      </c>
      <c r="H88" s="256">
        <f>H89</f>
        <v>0</v>
      </c>
      <c r="I88" s="113">
        <f t="shared" si="5"/>
        <v>0</v>
      </c>
      <c r="J88" s="19"/>
      <c r="N88" s="156"/>
      <c r="O88" s="156"/>
      <c r="P88" s="156"/>
      <c r="Q88" s="156"/>
      <c r="R88" s="162"/>
      <c r="S88" s="162"/>
      <c r="T88" s="162"/>
      <c r="U88" s="162"/>
      <c r="V88" s="162"/>
      <c r="W88" s="162"/>
      <c r="X88" s="162"/>
      <c r="Y88" s="162"/>
    </row>
    <row r="89" spans="1:25" ht="34.5" customHeight="1">
      <c r="A89" s="236" t="s">
        <v>346</v>
      </c>
      <c r="B89" s="92" t="s">
        <v>292</v>
      </c>
      <c r="C89" s="93" t="s">
        <v>80</v>
      </c>
      <c r="D89" s="93" t="s">
        <v>108</v>
      </c>
      <c r="E89" s="93" t="s">
        <v>227</v>
      </c>
      <c r="F89" s="93" t="s">
        <v>293</v>
      </c>
      <c r="G89" s="253">
        <v>15</v>
      </c>
      <c r="H89" s="247">
        <v>0</v>
      </c>
      <c r="I89" s="113">
        <f t="shared" si="5"/>
        <v>0</v>
      </c>
      <c r="J89" s="19"/>
      <c r="N89" s="156"/>
      <c r="O89" s="156"/>
      <c r="P89" s="156"/>
      <c r="Q89" s="156"/>
      <c r="R89" s="162"/>
      <c r="S89" s="162"/>
      <c r="T89" s="162"/>
      <c r="U89" s="162"/>
      <c r="V89" s="162"/>
      <c r="W89" s="162"/>
      <c r="X89" s="162"/>
      <c r="Y89" s="162"/>
    </row>
    <row r="90" spans="1:25" ht="62.25" customHeight="1">
      <c r="A90" s="234" t="s">
        <v>347</v>
      </c>
      <c r="B90" s="97" t="s">
        <v>280</v>
      </c>
      <c r="C90" s="94" t="s">
        <v>80</v>
      </c>
      <c r="D90" s="94" t="s">
        <v>108</v>
      </c>
      <c r="E90" s="94" t="s">
        <v>281</v>
      </c>
      <c r="F90" s="94"/>
      <c r="G90" s="255">
        <f>G91</f>
        <v>10.5</v>
      </c>
      <c r="H90" s="247">
        <f>H91</f>
        <v>5</v>
      </c>
      <c r="I90" s="113">
        <f t="shared" si="5"/>
        <v>0.47619047619047616</v>
      </c>
      <c r="J90" s="19"/>
      <c r="N90" s="156"/>
      <c r="O90" s="156"/>
      <c r="P90" s="156"/>
      <c r="Q90" s="156"/>
      <c r="R90" s="162"/>
      <c r="S90" s="162"/>
      <c r="T90" s="162"/>
      <c r="U90" s="162"/>
      <c r="V90" s="162"/>
      <c r="W90" s="162"/>
      <c r="X90" s="162"/>
      <c r="Y90" s="162"/>
    </row>
    <row r="91" spans="1:25" ht="42" customHeight="1">
      <c r="A91" s="236" t="s">
        <v>348</v>
      </c>
      <c r="B91" s="92" t="s">
        <v>292</v>
      </c>
      <c r="C91" s="229" t="s">
        <v>80</v>
      </c>
      <c r="D91" s="229" t="s">
        <v>108</v>
      </c>
      <c r="E91" s="229" t="s">
        <v>281</v>
      </c>
      <c r="F91" s="229" t="s">
        <v>293</v>
      </c>
      <c r="G91" s="253">
        <v>10.5</v>
      </c>
      <c r="H91" s="248">
        <v>5</v>
      </c>
      <c r="I91" s="112">
        <f t="shared" si="5"/>
        <v>0.47619047619047616</v>
      </c>
      <c r="J91" s="19"/>
      <c r="N91" s="156"/>
      <c r="O91" s="156"/>
      <c r="P91" s="156"/>
      <c r="Q91" s="156"/>
      <c r="R91" s="162"/>
      <c r="S91" s="162"/>
      <c r="T91" s="162"/>
      <c r="U91" s="162"/>
      <c r="V91" s="162"/>
      <c r="W91" s="162"/>
      <c r="X91" s="162"/>
      <c r="Y91" s="162"/>
    </row>
    <row r="92" spans="1:25" ht="81" customHeight="1">
      <c r="A92" s="234" t="s">
        <v>349</v>
      </c>
      <c r="B92" s="109" t="s">
        <v>228</v>
      </c>
      <c r="C92" s="94" t="s">
        <v>80</v>
      </c>
      <c r="D92" s="94" t="s">
        <v>108</v>
      </c>
      <c r="E92" s="94" t="s">
        <v>229</v>
      </c>
      <c r="F92" s="261"/>
      <c r="G92" s="255">
        <f>G93</f>
        <v>7</v>
      </c>
      <c r="H92" s="256">
        <f>H93</f>
        <v>0</v>
      </c>
      <c r="I92" s="113">
        <f t="shared" si="5"/>
        <v>0</v>
      </c>
      <c r="J92" s="19"/>
      <c r="N92" s="156"/>
      <c r="O92" s="156"/>
      <c r="P92" s="156"/>
      <c r="Q92" s="156"/>
      <c r="R92" s="162"/>
      <c r="S92" s="162"/>
      <c r="T92" s="162"/>
      <c r="U92" s="162"/>
      <c r="V92" s="162"/>
      <c r="W92" s="162"/>
      <c r="X92" s="162"/>
      <c r="Y92" s="162"/>
    </row>
    <row r="93" spans="1:25" ht="34.5" customHeight="1">
      <c r="A93" s="236" t="s">
        <v>350</v>
      </c>
      <c r="B93" s="92" t="s">
        <v>292</v>
      </c>
      <c r="C93" s="93" t="s">
        <v>80</v>
      </c>
      <c r="D93" s="93" t="s">
        <v>108</v>
      </c>
      <c r="E93" s="93" t="s">
        <v>229</v>
      </c>
      <c r="F93" s="229" t="s">
        <v>293</v>
      </c>
      <c r="G93" s="253">
        <v>7</v>
      </c>
      <c r="H93" s="247">
        <v>0</v>
      </c>
      <c r="I93" s="113">
        <f t="shared" si="5"/>
        <v>0</v>
      </c>
      <c r="J93" s="19"/>
      <c r="N93" s="155"/>
      <c r="O93" s="155"/>
      <c r="P93" s="155"/>
      <c r="Q93" s="155"/>
      <c r="R93" s="162"/>
      <c r="S93" s="162"/>
      <c r="T93" s="162"/>
      <c r="U93" s="162"/>
      <c r="V93" s="162"/>
      <c r="W93" s="162"/>
      <c r="X93" s="162"/>
      <c r="Y93" s="162"/>
    </row>
    <row r="94" spans="1:25" ht="34.5" customHeight="1">
      <c r="A94" s="234" t="s">
        <v>351</v>
      </c>
      <c r="B94" s="97" t="s">
        <v>352</v>
      </c>
      <c r="C94" s="94"/>
      <c r="D94" s="94" t="s">
        <v>109</v>
      </c>
      <c r="E94" s="94"/>
      <c r="F94" s="262"/>
      <c r="G94" s="255">
        <f>G95</f>
        <v>24413.9</v>
      </c>
      <c r="H94" s="255">
        <f>H95</f>
        <v>10444.045579999998</v>
      </c>
      <c r="I94" s="113">
        <f t="shared" si="5"/>
        <v>0.4277909543333919</v>
      </c>
      <c r="J94" s="19"/>
      <c r="N94" s="155"/>
      <c r="O94" s="155"/>
      <c r="P94" s="155"/>
      <c r="Q94" s="155"/>
      <c r="R94" s="162"/>
      <c r="S94" s="162"/>
      <c r="T94" s="162"/>
      <c r="U94" s="162"/>
      <c r="V94" s="162"/>
      <c r="W94" s="162"/>
      <c r="X94" s="162"/>
      <c r="Y94" s="162"/>
    </row>
    <row r="95" spans="1:25" ht="21" customHeight="1">
      <c r="A95" s="234" t="s">
        <v>353</v>
      </c>
      <c r="B95" s="97" t="s">
        <v>230</v>
      </c>
      <c r="C95" s="94" t="s">
        <v>80</v>
      </c>
      <c r="D95" s="94" t="s">
        <v>110</v>
      </c>
      <c r="E95" s="94"/>
      <c r="F95" s="94"/>
      <c r="G95" s="255">
        <f>G96+G100+G102+G104+G106</f>
        <v>24413.9</v>
      </c>
      <c r="H95" s="255">
        <f>H96+H100+H102+H104+H106</f>
        <v>10444.045579999998</v>
      </c>
      <c r="I95" s="113">
        <f t="shared" si="5"/>
        <v>0.4277909543333919</v>
      </c>
      <c r="J95" s="19"/>
      <c r="N95" s="156"/>
      <c r="O95" s="156"/>
      <c r="P95" s="156"/>
      <c r="Q95" s="156"/>
      <c r="R95" s="162"/>
      <c r="S95" s="162"/>
      <c r="T95" s="162"/>
      <c r="U95" s="162"/>
      <c r="V95" s="162"/>
      <c r="W95" s="162"/>
      <c r="X95" s="162"/>
      <c r="Y95" s="162"/>
    </row>
    <row r="96" spans="1:25" ht="29.25" customHeight="1">
      <c r="A96" s="234" t="s">
        <v>354</v>
      </c>
      <c r="B96" s="107" t="s">
        <v>170</v>
      </c>
      <c r="C96" s="94" t="s">
        <v>80</v>
      </c>
      <c r="D96" s="94" t="s">
        <v>110</v>
      </c>
      <c r="E96" s="94" t="s">
        <v>231</v>
      </c>
      <c r="F96" s="94"/>
      <c r="G96" s="255">
        <f>SUM(G97:G99)</f>
        <v>17324</v>
      </c>
      <c r="H96" s="255">
        <f>SUM(H97:H99)</f>
        <v>6651.604589999999</v>
      </c>
      <c r="I96" s="113">
        <f t="shared" si="5"/>
        <v>0.3839531626645116</v>
      </c>
      <c r="J96" s="19"/>
      <c r="N96" s="156"/>
      <c r="O96" s="156"/>
      <c r="P96" s="156"/>
      <c r="Q96" s="156"/>
      <c r="R96" s="162"/>
      <c r="S96" s="162"/>
      <c r="T96" s="162"/>
      <c r="U96" s="162"/>
      <c r="V96" s="162"/>
      <c r="W96" s="162"/>
      <c r="X96" s="162"/>
      <c r="Y96" s="162"/>
    </row>
    <row r="97" spans="1:25" ht="60.75" customHeight="1">
      <c r="A97" s="236" t="s">
        <v>355</v>
      </c>
      <c r="B97" s="92" t="s">
        <v>283</v>
      </c>
      <c r="C97" s="93" t="s">
        <v>80</v>
      </c>
      <c r="D97" s="93" t="s">
        <v>110</v>
      </c>
      <c r="E97" s="93" t="s">
        <v>231</v>
      </c>
      <c r="F97" s="94" t="s">
        <v>284</v>
      </c>
      <c r="G97" s="253">
        <v>12365.9</v>
      </c>
      <c r="H97" s="248">
        <v>4938.39489</v>
      </c>
      <c r="I97" s="113">
        <f t="shared" si="5"/>
        <v>0.3993558810923588</v>
      </c>
      <c r="J97" s="19"/>
      <c r="N97" s="156"/>
      <c r="O97" s="156"/>
      <c r="P97" s="156"/>
      <c r="Q97" s="156"/>
      <c r="R97" s="162"/>
      <c r="S97" s="162"/>
      <c r="T97" s="162"/>
      <c r="U97" s="162"/>
      <c r="V97" s="162"/>
      <c r="W97" s="162"/>
      <c r="X97" s="162"/>
      <c r="Y97" s="162"/>
    </row>
    <row r="98" spans="1:25" ht="39" customHeight="1">
      <c r="A98" s="236" t="s">
        <v>356</v>
      </c>
      <c r="B98" s="92" t="s">
        <v>292</v>
      </c>
      <c r="C98" s="93" t="s">
        <v>80</v>
      </c>
      <c r="D98" s="93" t="s">
        <v>110</v>
      </c>
      <c r="E98" s="93" t="s">
        <v>231</v>
      </c>
      <c r="F98" s="94" t="s">
        <v>293</v>
      </c>
      <c r="G98" s="253">
        <v>4939</v>
      </c>
      <c r="H98" s="249">
        <v>1700.1747</v>
      </c>
      <c r="I98" s="112">
        <f t="shared" si="5"/>
        <v>0.34423460214618345</v>
      </c>
      <c r="J98" s="19"/>
      <c r="N98" s="156"/>
      <c r="O98" s="156"/>
      <c r="P98" s="156"/>
      <c r="Q98" s="156"/>
      <c r="R98" s="162"/>
      <c r="S98" s="162"/>
      <c r="T98" s="162"/>
      <c r="U98" s="162"/>
      <c r="V98" s="162"/>
      <c r="W98" s="162"/>
      <c r="X98" s="162"/>
      <c r="Y98" s="162"/>
    </row>
    <row r="99" spans="1:25" ht="17.25" customHeight="1">
      <c r="A99" s="236" t="s">
        <v>356</v>
      </c>
      <c r="B99" s="92" t="s">
        <v>295</v>
      </c>
      <c r="C99" s="93" t="s">
        <v>80</v>
      </c>
      <c r="D99" s="93" t="s">
        <v>110</v>
      </c>
      <c r="E99" s="93" t="s">
        <v>231</v>
      </c>
      <c r="F99" s="93" t="s">
        <v>296</v>
      </c>
      <c r="G99" s="253">
        <v>19.1</v>
      </c>
      <c r="H99" s="248">
        <v>13.035</v>
      </c>
      <c r="I99" s="112">
        <f t="shared" si="5"/>
        <v>0.6824607329842931</v>
      </c>
      <c r="J99" s="19"/>
      <c r="N99" s="155"/>
      <c r="O99" s="155"/>
      <c r="P99" s="155"/>
      <c r="Q99" s="155"/>
      <c r="R99" s="162"/>
      <c r="S99" s="162"/>
      <c r="T99" s="162"/>
      <c r="U99" s="162"/>
      <c r="V99" s="162"/>
      <c r="W99" s="162"/>
      <c r="X99" s="162"/>
      <c r="Y99" s="162"/>
    </row>
    <row r="100" spans="1:25" ht="60.75" customHeight="1">
      <c r="A100" s="234" t="s">
        <v>357</v>
      </c>
      <c r="B100" s="97" t="s">
        <v>138</v>
      </c>
      <c r="C100" s="94" t="s">
        <v>80</v>
      </c>
      <c r="D100" s="94" t="s">
        <v>110</v>
      </c>
      <c r="E100" s="242">
        <v>4500000200</v>
      </c>
      <c r="F100" s="105"/>
      <c r="G100" s="255">
        <f>G101</f>
        <v>3887.3</v>
      </c>
      <c r="H100" s="247">
        <f>H101</f>
        <v>2225.69128</v>
      </c>
      <c r="I100" s="113">
        <f t="shared" si="5"/>
        <v>0.5725545442852366</v>
      </c>
      <c r="J100" s="19"/>
      <c r="N100" s="155"/>
      <c r="O100" s="155"/>
      <c r="P100" s="155"/>
      <c r="Q100" s="155"/>
      <c r="R100" s="162"/>
      <c r="S100" s="162"/>
      <c r="T100" s="162"/>
      <c r="U100" s="162"/>
      <c r="V100" s="162"/>
      <c r="W100" s="162"/>
      <c r="X100" s="162"/>
      <c r="Y100" s="162"/>
    </row>
    <row r="101" spans="1:25" ht="39" customHeight="1">
      <c r="A101" s="236" t="s">
        <v>358</v>
      </c>
      <c r="B101" s="92" t="s">
        <v>292</v>
      </c>
      <c r="C101" s="93" t="s">
        <v>80</v>
      </c>
      <c r="D101" s="93" t="s">
        <v>110</v>
      </c>
      <c r="E101" s="110" t="s">
        <v>232</v>
      </c>
      <c r="F101" s="93" t="s">
        <v>293</v>
      </c>
      <c r="G101" s="253">
        <v>3887.3</v>
      </c>
      <c r="H101" s="248">
        <v>2225.69128</v>
      </c>
      <c r="I101" s="112">
        <f t="shared" si="5"/>
        <v>0.5725545442852366</v>
      </c>
      <c r="J101" s="19"/>
      <c r="N101" s="155"/>
      <c r="O101" s="155"/>
      <c r="P101" s="155"/>
      <c r="Q101" s="155"/>
      <c r="R101" s="162"/>
      <c r="S101" s="162"/>
      <c r="T101" s="162"/>
      <c r="U101" s="162"/>
      <c r="V101" s="162"/>
      <c r="W101" s="162"/>
      <c r="X101" s="162"/>
      <c r="Y101" s="162"/>
    </row>
    <row r="102" spans="1:25" ht="44.25" customHeight="1">
      <c r="A102" s="234" t="s">
        <v>359</v>
      </c>
      <c r="B102" s="97" t="s">
        <v>233</v>
      </c>
      <c r="C102" s="94" t="s">
        <v>80</v>
      </c>
      <c r="D102" s="94" t="s">
        <v>110</v>
      </c>
      <c r="E102" s="94" t="s">
        <v>234</v>
      </c>
      <c r="F102" s="94"/>
      <c r="G102" s="255">
        <f>G103</f>
        <v>613.9</v>
      </c>
      <c r="H102" s="247">
        <f>H103</f>
        <v>132.99226</v>
      </c>
      <c r="I102" s="113">
        <f t="shared" si="5"/>
        <v>0.21663505456914806</v>
      </c>
      <c r="J102" s="19"/>
      <c r="N102" s="155"/>
      <c r="O102" s="155"/>
      <c r="P102" s="155"/>
      <c r="Q102" s="155"/>
      <c r="R102" s="162"/>
      <c r="S102" s="162"/>
      <c r="T102" s="162"/>
      <c r="U102" s="162"/>
      <c r="V102" s="162"/>
      <c r="W102" s="162"/>
      <c r="X102" s="162"/>
      <c r="Y102" s="162"/>
    </row>
    <row r="103" spans="1:25" ht="41.25" customHeight="1">
      <c r="A103" s="240" t="s">
        <v>360</v>
      </c>
      <c r="B103" s="92" t="s">
        <v>292</v>
      </c>
      <c r="C103" s="94" t="s">
        <v>80</v>
      </c>
      <c r="D103" s="93" t="s">
        <v>110</v>
      </c>
      <c r="E103" s="93" t="s">
        <v>234</v>
      </c>
      <c r="F103" s="93" t="s">
        <v>293</v>
      </c>
      <c r="G103" s="253">
        <v>613.9</v>
      </c>
      <c r="H103" s="249">
        <v>132.99226</v>
      </c>
      <c r="I103" s="112">
        <f t="shared" si="5"/>
        <v>0.21663505456914806</v>
      </c>
      <c r="J103" s="19"/>
      <c r="N103" s="155"/>
      <c r="O103" s="155"/>
      <c r="P103" s="155"/>
      <c r="Q103" s="155"/>
      <c r="R103" s="162"/>
      <c r="S103" s="162"/>
      <c r="T103" s="162"/>
      <c r="U103" s="162"/>
      <c r="V103" s="162"/>
      <c r="W103" s="162"/>
      <c r="X103" s="162"/>
      <c r="Y103" s="162"/>
    </row>
    <row r="104" spans="1:25" ht="42.75" customHeight="1">
      <c r="A104" s="234" t="s">
        <v>361</v>
      </c>
      <c r="B104" s="97" t="s">
        <v>362</v>
      </c>
      <c r="C104" s="94" t="s">
        <v>80</v>
      </c>
      <c r="D104" s="94" t="s">
        <v>110</v>
      </c>
      <c r="E104" s="94" t="s">
        <v>363</v>
      </c>
      <c r="F104" s="94"/>
      <c r="G104" s="255">
        <f>G105</f>
        <v>2428.7</v>
      </c>
      <c r="H104" s="247">
        <f>H105</f>
        <v>1428.75745</v>
      </c>
      <c r="I104" s="113">
        <f t="shared" si="5"/>
        <v>0.5882807469016347</v>
      </c>
      <c r="J104" s="19"/>
      <c r="N104" s="155"/>
      <c r="O104" s="155"/>
      <c r="P104" s="155"/>
      <c r="Q104" s="155"/>
      <c r="R104" s="162"/>
      <c r="S104" s="162"/>
      <c r="T104" s="162"/>
      <c r="U104" s="162"/>
      <c r="V104" s="162"/>
      <c r="W104" s="162"/>
      <c r="X104" s="162"/>
      <c r="Y104" s="162"/>
    </row>
    <row r="105" spans="1:25" ht="36.75" customHeight="1">
      <c r="A105" s="240" t="s">
        <v>364</v>
      </c>
      <c r="B105" s="92" t="s">
        <v>292</v>
      </c>
      <c r="C105" s="93" t="s">
        <v>80</v>
      </c>
      <c r="D105" s="93" t="s">
        <v>110</v>
      </c>
      <c r="E105" s="93" t="s">
        <v>363</v>
      </c>
      <c r="F105" s="93" t="s">
        <v>293</v>
      </c>
      <c r="G105" s="253">
        <v>2428.7</v>
      </c>
      <c r="H105" s="249">
        <v>1428.75745</v>
      </c>
      <c r="I105" s="112">
        <v>0</v>
      </c>
      <c r="J105" s="19"/>
      <c r="N105" s="155"/>
      <c r="O105" s="155"/>
      <c r="P105" s="155"/>
      <c r="Q105" s="155"/>
      <c r="R105" s="162"/>
      <c r="S105" s="162"/>
      <c r="T105" s="162"/>
      <c r="U105" s="162"/>
      <c r="V105" s="162"/>
      <c r="W105" s="162"/>
      <c r="X105" s="162"/>
      <c r="Y105" s="162"/>
    </row>
    <row r="106" spans="1:25" ht="123.75" customHeight="1">
      <c r="A106" s="234" t="s">
        <v>365</v>
      </c>
      <c r="B106" s="97" t="s">
        <v>235</v>
      </c>
      <c r="C106" s="94" t="s">
        <v>80</v>
      </c>
      <c r="D106" s="94" t="s">
        <v>110</v>
      </c>
      <c r="E106" s="94" t="s">
        <v>236</v>
      </c>
      <c r="F106" s="251"/>
      <c r="G106" s="255">
        <f>G107</f>
        <v>160</v>
      </c>
      <c r="H106" s="247">
        <f>H107</f>
        <v>5</v>
      </c>
      <c r="I106" s="113">
        <f t="shared" si="5"/>
        <v>0.03125</v>
      </c>
      <c r="J106" s="19"/>
      <c r="N106" s="155"/>
      <c r="O106" s="155"/>
      <c r="P106" s="155"/>
      <c r="Q106" s="155"/>
      <c r="R106" s="162"/>
      <c r="S106" s="162"/>
      <c r="T106" s="162"/>
      <c r="U106" s="162"/>
      <c r="V106" s="162"/>
      <c r="W106" s="162"/>
      <c r="X106" s="162"/>
      <c r="Y106" s="162"/>
    </row>
    <row r="107" spans="1:25" ht="42.75" customHeight="1">
      <c r="A107" s="240" t="s">
        <v>366</v>
      </c>
      <c r="B107" s="92" t="s">
        <v>292</v>
      </c>
      <c r="C107" s="93" t="s">
        <v>80</v>
      </c>
      <c r="D107" s="93" t="s">
        <v>110</v>
      </c>
      <c r="E107" s="93" t="s">
        <v>236</v>
      </c>
      <c r="F107" s="93" t="s">
        <v>293</v>
      </c>
      <c r="G107" s="253">
        <v>160</v>
      </c>
      <c r="H107" s="248">
        <v>5</v>
      </c>
      <c r="I107" s="112">
        <f t="shared" si="5"/>
        <v>0.03125</v>
      </c>
      <c r="J107" s="19"/>
      <c r="N107" s="155"/>
      <c r="O107" s="155"/>
      <c r="P107" s="155"/>
      <c r="Q107" s="155"/>
      <c r="R107" s="162"/>
      <c r="S107" s="162"/>
      <c r="T107" s="162"/>
      <c r="U107" s="162"/>
      <c r="V107" s="162"/>
      <c r="W107" s="162"/>
      <c r="X107" s="162"/>
      <c r="Y107" s="162"/>
    </row>
    <row r="108" spans="1:25" ht="35.25" customHeight="1">
      <c r="A108" s="234" t="s">
        <v>367</v>
      </c>
      <c r="B108" s="97" t="s">
        <v>237</v>
      </c>
      <c r="C108" s="94"/>
      <c r="D108" s="94" t="s">
        <v>111</v>
      </c>
      <c r="E108" s="94"/>
      <c r="F108" s="94"/>
      <c r="G108" s="255">
        <f>G109+G112</f>
        <v>4174.3</v>
      </c>
      <c r="H108" s="255">
        <f>H109+H112</f>
        <v>1577.58319</v>
      </c>
      <c r="I108" s="113">
        <f t="shared" si="5"/>
        <v>0.37792760223270966</v>
      </c>
      <c r="J108" s="19"/>
      <c r="N108" s="155"/>
      <c r="O108" s="155"/>
      <c r="P108" s="155"/>
      <c r="Q108" s="155"/>
      <c r="R108" s="162"/>
      <c r="S108" s="162"/>
      <c r="T108" s="162"/>
      <c r="U108" s="162"/>
      <c r="V108" s="162"/>
      <c r="W108" s="162"/>
      <c r="X108" s="162"/>
      <c r="Y108" s="162"/>
    </row>
    <row r="109" spans="1:25" ht="17.25" customHeight="1">
      <c r="A109" s="241" t="s">
        <v>368</v>
      </c>
      <c r="B109" s="97" t="s">
        <v>369</v>
      </c>
      <c r="C109" s="94" t="s">
        <v>80</v>
      </c>
      <c r="D109" s="94" t="s">
        <v>112</v>
      </c>
      <c r="E109" s="94"/>
      <c r="F109" s="94"/>
      <c r="G109" s="255">
        <f>G110</f>
        <v>2542.5</v>
      </c>
      <c r="H109" s="255">
        <f>H110</f>
        <v>947.60805</v>
      </c>
      <c r="I109" s="113">
        <f t="shared" si="5"/>
        <v>0.372707197640118</v>
      </c>
      <c r="J109" s="19"/>
      <c r="N109" s="155"/>
      <c r="O109" s="155"/>
      <c r="P109" s="155"/>
      <c r="Q109" s="155"/>
      <c r="R109" s="162"/>
      <c r="S109" s="162"/>
      <c r="T109" s="162"/>
      <c r="U109" s="162"/>
      <c r="V109" s="162"/>
      <c r="W109" s="162"/>
      <c r="X109" s="162"/>
      <c r="Y109" s="162"/>
    </row>
    <row r="110" spans="1:25" ht="45" customHeight="1">
      <c r="A110" s="241" t="s">
        <v>370</v>
      </c>
      <c r="B110" s="97" t="s">
        <v>113</v>
      </c>
      <c r="C110" s="94" t="s">
        <v>80</v>
      </c>
      <c r="D110" s="94" t="s">
        <v>112</v>
      </c>
      <c r="E110" s="94" t="s">
        <v>159</v>
      </c>
      <c r="F110" s="94"/>
      <c r="G110" s="255">
        <f>G111</f>
        <v>2542.5</v>
      </c>
      <c r="H110" s="255">
        <f>H111</f>
        <v>947.60805</v>
      </c>
      <c r="I110" s="113">
        <f t="shared" si="5"/>
        <v>0.372707197640118</v>
      </c>
      <c r="J110" s="19"/>
      <c r="N110" s="155"/>
      <c r="O110" s="155"/>
      <c r="P110" s="155"/>
      <c r="Q110" s="155"/>
      <c r="R110" s="162"/>
      <c r="S110" s="162"/>
      <c r="T110" s="162"/>
      <c r="U110" s="162"/>
      <c r="V110" s="162"/>
      <c r="W110" s="162"/>
      <c r="X110" s="162"/>
      <c r="Y110" s="162"/>
    </row>
    <row r="111" spans="1:25" ht="30" customHeight="1">
      <c r="A111" s="240" t="s">
        <v>371</v>
      </c>
      <c r="B111" s="92" t="s">
        <v>372</v>
      </c>
      <c r="C111" s="93" t="s">
        <v>80</v>
      </c>
      <c r="D111" s="93" t="s">
        <v>112</v>
      </c>
      <c r="E111" s="93" t="s">
        <v>159</v>
      </c>
      <c r="F111" s="93" t="s">
        <v>238</v>
      </c>
      <c r="G111" s="253">
        <v>2542.5</v>
      </c>
      <c r="H111" s="249">
        <v>947.60805</v>
      </c>
      <c r="I111" s="112">
        <f t="shared" si="5"/>
        <v>0.372707197640118</v>
      </c>
      <c r="J111" s="19"/>
      <c r="N111" s="155"/>
      <c r="O111" s="155"/>
      <c r="P111" s="155"/>
      <c r="Q111" s="155"/>
      <c r="R111" s="162"/>
      <c r="S111" s="162"/>
      <c r="T111" s="162"/>
      <c r="U111" s="162"/>
      <c r="V111" s="162"/>
      <c r="W111" s="162"/>
      <c r="X111" s="162"/>
      <c r="Y111" s="162"/>
    </row>
    <row r="112" spans="1:25" ht="16.5" customHeight="1">
      <c r="A112" s="241" t="s">
        <v>373</v>
      </c>
      <c r="B112" s="97" t="s">
        <v>114</v>
      </c>
      <c r="C112" s="94" t="s">
        <v>80</v>
      </c>
      <c r="D112" s="94" t="s">
        <v>115</v>
      </c>
      <c r="E112" s="94"/>
      <c r="F112" s="94"/>
      <c r="G112" s="255">
        <f>G113+G115+G117</f>
        <v>1631.8000000000002</v>
      </c>
      <c r="H112" s="255">
        <f>H113+H115+H117</f>
        <v>629.97514</v>
      </c>
      <c r="I112" s="113">
        <f t="shared" si="5"/>
        <v>0.38606149037872284</v>
      </c>
      <c r="J112" s="19"/>
      <c r="N112" s="155"/>
      <c r="O112" s="155"/>
      <c r="P112" s="155"/>
      <c r="Q112" s="155"/>
      <c r="R112" s="162"/>
      <c r="S112" s="162"/>
      <c r="T112" s="162"/>
      <c r="U112" s="162"/>
      <c r="V112" s="162"/>
      <c r="W112" s="162"/>
      <c r="X112" s="162"/>
      <c r="Y112" s="162"/>
    </row>
    <row r="113" spans="1:25" ht="54" customHeight="1">
      <c r="A113" s="241" t="s">
        <v>374</v>
      </c>
      <c r="B113" s="97" t="s">
        <v>139</v>
      </c>
      <c r="C113" s="94" t="s">
        <v>80</v>
      </c>
      <c r="D113" s="94" t="s">
        <v>115</v>
      </c>
      <c r="E113" s="94" t="s">
        <v>375</v>
      </c>
      <c r="F113" s="103"/>
      <c r="G113" s="255">
        <f>G114</f>
        <v>1188.7</v>
      </c>
      <c r="H113" s="255">
        <f>H114</f>
        <v>433.37</v>
      </c>
      <c r="I113" s="113">
        <f t="shared" si="5"/>
        <v>0.3645747455203163</v>
      </c>
      <c r="J113" s="19"/>
      <c r="N113" s="155"/>
      <c r="O113" s="155"/>
      <c r="P113" s="155"/>
      <c r="Q113" s="155"/>
      <c r="R113" s="162"/>
      <c r="S113" s="162"/>
      <c r="T113" s="162"/>
      <c r="U113" s="162"/>
      <c r="V113" s="162"/>
      <c r="W113" s="162"/>
      <c r="X113" s="162"/>
      <c r="Y113" s="162"/>
    </row>
    <row r="114" spans="1:25" ht="20.25" customHeight="1">
      <c r="A114" s="240" t="s">
        <v>376</v>
      </c>
      <c r="B114" s="92" t="s">
        <v>399</v>
      </c>
      <c r="C114" s="93" t="s">
        <v>80</v>
      </c>
      <c r="D114" s="93" t="s">
        <v>115</v>
      </c>
      <c r="E114" s="93" t="s">
        <v>160</v>
      </c>
      <c r="F114" s="93" t="s">
        <v>8</v>
      </c>
      <c r="G114" s="253">
        <v>1188.7</v>
      </c>
      <c r="H114" s="249">
        <v>433.37</v>
      </c>
      <c r="I114" s="112">
        <f t="shared" si="5"/>
        <v>0.3645747455203163</v>
      </c>
      <c r="J114" s="19"/>
      <c r="N114" s="155"/>
      <c r="O114" s="155"/>
      <c r="P114" s="155"/>
      <c r="Q114" s="155"/>
      <c r="R114" s="162"/>
      <c r="S114" s="162"/>
      <c r="T114" s="162"/>
      <c r="U114" s="162"/>
      <c r="V114" s="162"/>
      <c r="W114" s="162"/>
      <c r="X114" s="162"/>
      <c r="Y114" s="162"/>
    </row>
    <row r="115" spans="1:25" ht="63" customHeight="1">
      <c r="A115" s="241" t="s">
        <v>377</v>
      </c>
      <c r="B115" s="97" t="s">
        <v>140</v>
      </c>
      <c r="C115" s="94" t="s">
        <v>80</v>
      </c>
      <c r="D115" s="94" t="s">
        <v>115</v>
      </c>
      <c r="E115" s="94" t="s">
        <v>378</v>
      </c>
      <c r="F115" s="105"/>
      <c r="G115" s="255">
        <f>G116</f>
        <v>442.7</v>
      </c>
      <c r="H115" s="255">
        <f>H116</f>
        <v>196.35514</v>
      </c>
      <c r="I115" s="113">
        <f t="shared" si="5"/>
        <v>0.4435399593404111</v>
      </c>
      <c r="J115" s="19"/>
      <c r="N115" s="155"/>
      <c r="O115" s="155"/>
      <c r="P115" s="155"/>
      <c r="Q115" s="155"/>
      <c r="R115" s="162"/>
      <c r="S115" s="162"/>
      <c r="T115" s="162"/>
      <c r="U115" s="162"/>
      <c r="V115" s="162"/>
      <c r="W115" s="162"/>
      <c r="X115" s="162"/>
      <c r="Y115" s="162"/>
    </row>
    <row r="116" spans="1:25" ht="28.5" customHeight="1">
      <c r="A116" s="240" t="s">
        <v>379</v>
      </c>
      <c r="B116" s="92" t="s">
        <v>399</v>
      </c>
      <c r="C116" s="93" t="s">
        <v>80</v>
      </c>
      <c r="D116" s="93" t="s">
        <v>115</v>
      </c>
      <c r="E116" s="93" t="s">
        <v>161</v>
      </c>
      <c r="F116" s="93" t="s">
        <v>8</v>
      </c>
      <c r="G116" s="253">
        <v>442.7</v>
      </c>
      <c r="H116" s="249">
        <v>196.35514</v>
      </c>
      <c r="I116" s="112">
        <f t="shared" si="5"/>
        <v>0.4435399593404111</v>
      </c>
      <c r="J116" s="19"/>
      <c r="N116" s="155"/>
      <c r="O116" s="155"/>
      <c r="P116" s="155"/>
      <c r="Q116" s="155"/>
      <c r="R116" s="162"/>
      <c r="S116" s="162"/>
      <c r="T116" s="162"/>
      <c r="U116" s="162"/>
      <c r="V116" s="162"/>
      <c r="W116" s="162"/>
      <c r="X116" s="162"/>
      <c r="Y116" s="162"/>
    </row>
    <row r="117" spans="1:25" ht="28.5" customHeight="1">
      <c r="A117" s="241" t="s">
        <v>380</v>
      </c>
      <c r="B117" s="97" t="s">
        <v>381</v>
      </c>
      <c r="C117" s="94" t="s">
        <v>80</v>
      </c>
      <c r="D117" s="94" t="s">
        <v>115</v>
      </c>
      <c r="E117" s="94" t="s">
        <v>382</v>
      </c>
      <c r="F117" s="105"/>
      <c r="G117" s="255">
        <f>G118</f>
        <v>0.4</v>
      </c>
      <c r="H117" s="255">
        <f>H118</f>
        <v>0.25</v>
      </c>
      <c r="I117" s="113">
        <f t="shared" si="5"/>
        <v>0.625</v>
      </c>
      <c r="J117" s="19"/>
      <c r="N117" s="155"/>
      <c r="O117" s="155"/>
      <c r="P117" s="155"/>
      <c r="Q117" s="155"/>
      <c r="R117" s="162"/>
      <c r="S117" s="162"/>
      <c r="T117" s="162"/>
      <c r="U117" s="162"/>
      <c r="V117" s="162"/>
      <c r="W117" s="162"/>
      <c r="X117" s="162"/>
      <c r="Y117" s="162"/>
    </row>
    <row r="118" spans="1:25" ht="30.75" customHeight="1">
      <c r="A118" s="240" t="s">
        <v>383</v>
      </c>
      <c r="B118" s="92" t="s">
        <v>286</v>
      </c>
      <c r="C118" s="93" t="s">
        <v>80</v>
      </c>
      <c r="D118" s="93" t="s">
        <v>115</v>
      </c>
      <c r="E118" s="93" t="s">
        <v>382</v>
      </c>
      <c r="F118" s="93" t="s">
        <v>284</v>
      </c>
      <c r="G118" s="253">
        <v>0.4</v>
      </c>
      <c r="H118" s="247">
        <v>0.25</v>
      </c>
      <c r="I118" s="113">
        <f t="shared" si="5"/>
        <v>0.625</v>
      </c>
      <c r="J118" s="19"/>
      <c r="N118" s="155"/>
      <c r="O118" s="155"/>
      <c r="P118" s="155"/>
      <c r="Q118" s="155"/>
      <c r="R118" s="162"/>
      <c r="S118" s="162"/>
      <c r="T118" s="162"/>
      <c r="U118" s="162"/>
      <c r="V118" s="162"/>
      <c r="W118" s="162"/>
      <c r="X118" s="162"/>
      <c r="Y118" s="162"/>
    </row>
    <row r="119" spans="1:25" ht="16.5" customHeight="1">
      <c r="A119" s="234" t="s">
        <v>384</v>
      </c>
      <c r="B119" s="97" t="s">
        <v>116</v>
      </c>
      <c r="C119" s="97"/>
      <c r="D119" s="94" t="s">
        <v>117</v>
      </c>
      <c r="E119" s="94"/>
      <c r="F119" s="94"/>
      <c r="G119" s="255">
        <f aca="true" t="shared" si="6" ref="G119:H121">G120</f>
        <v>760.6</v>
      </c>
      <c r="H119" s="255">
        <f t="shared" si="6"/>
        <v>408.44536</v>
      </c>
      <c r="I119" s="113">
        <f t="shared" si="5"/>
        <v>0.5370041546147778</v>
      </c>
      <c r="J119" s="19"/>
      <c r="N119" s="155"/>
      <c r="O119" s="155"/>
      <c r="P119" s="155"/>
      <c r="Q119" s="155"/>
      <c r="R119" s="162"/>
      <c r="S119" s="162"/>
      <c r="T119" s="162"/>
      <c r="U119" s="162"/>
      <c r="V119" s="162"/>
      <c r="W119" s="162"/>
      <c r="X119" s="162"/>
      <c r="Y119" s="162"/>
    </row>
    <row r="120" spans="1:25" ht="18" customHeight="1">
      <c r="A120" s="241" t="s">
        <v>385</v>
      </c>
      <c r="B120" s="97" t="s">
        <v>118</v>
      </c>
      <c r="C120" s="108" t="s">
        <v>80</v>
      </c>
      <c r="D120" s="94" t="s">
        <v>119</v>
      </c>
      <c r="E120" s="94" t="s">
        <v>239</v>
      </c>
      <c r="F120" s="94"/>
      <c r="G120" s="255">
        <f t="shared" si="6"/>
        <v>760.6</v>
      </c>
      <c r="H120" s="255">
        <f t="shared" si="6"/>
        <v>408.44536</v>
      </c>
      <c r="I120" s="113">
        <f t="shared" si="5"/>
        <v>0.5370041546147778</v>
      </c>
      <c r="J120" s="19"/>
      <c r="N120" s="155"/>
      <c r="O120" s="155"/>
      <c r="P120" s="155"/>
      <c r="Q120" s="155"/>
      <c r="R120" s="162"/>
      <c r="S120" s="162"/>
      <c r="T120" s="162"/>
      <c r="U120" s="162"/>
      <c r="V120" s="162"/>
      <c r="W120" s="162"/>
      <c r="X120" s="162"/>
      <c r="Y120" s="162"/>
    </row>
    <row r="121" spans="1:25" ht="79.5" customHeight="1">
      <c r="A121" s="241" t="s">
        <v>386</v>
      </c>
      <c r="B121" s="97" t="s">
        <v>282</v>
      </c>
      <c r="C121" s="94" t="s">
        <v>80</v>
      </c>
      <c r="D121" s="94" t="s">
        <v>119</v>
      </c>
      <c r="E121" s="94" t="s">
        <v>239</v>
      </c>
      <c r="F121" s="94"/>
      <c r="G121" s="255">
        <f t="shared" si="6"/>
        <v>760.6</v>
      </c>
      <c r="H121" s="255">
        <f t="shared" si="6"/>
        <v>408.44536</v>
      </c>
      <c r="I121" s="113">
        <f t="shared" si="5"/>
        <v>0.5370041546147778</v>
      </c>
      <c r="J121" s="19"/>
      <c r="N121" s="155"/>
      <c r="O121" s="155"/>
      <c r="P121" s="155"/>
      <c r="Q121" s="155"/>
      <c r="R121" s="162"/>
      <c r="S121" s="162"/>
      <c r="T121" s="162"/>
      <c r="U121" s="162"/>
      <c r="V121" s="162"/>
      <c r="W121" s="162"/>
      <c r="X121" s="162"/>
      <c r="Y121" s="162"/>
    </row>
    <row r="122" spans="1:25" ht="42.75" customHeight="1">
      <c r="A122" s="240" t="s">
        <v>387</v>
      </c>
      <c r="B122" s="92" t="s">
        <v>292</v>
      </c>
      <c r="C122" s="93" t="s">
        <v>80</v>
      </c>
      <c r="D122" s="102">
        <v>1101</v>
      </c>
      <c r="E122" s="102">
        <v>5120000240</v>
      </c>
      <c r="F122" s="93" t="s">
        <v>293</v>
      </c>
      <c r="G122" s="253">
        <v>760.6</v>
      </c>
      <c r="H122" s="248">
        <v>408.44536</v>
      </c>
      <c r="I122" s="113">
        <f t="shared" si="5"/>
        <v>0.5370041546147778</v>
      </c>
      <c r="J122" s="19"/>
      <c r="N122" s="155"/>
      <c r="O122" s="155"/>
      <c r="P122" s="155"/>
      <c r="Q122" s="155"/>
      <c r="R122" s="162"/>
      <c r="S122" s="162"/>
      <c r="T122" s="162"/>
      <c r="U122" s="162"/>
      <c r="V122" s="162"/>
      <c r="W122" s="162"/>
      <c r="X122" s="162"/>
      <c r="Y122" s="162"/>
    </row>
    <row r="123" spans="1:25" ht="17.25" customHeight="1">
      <c r="A123" s="234" t="s">
        <v>388</v>
      </c>
      <c r="B123" s="97" t="s">
        <v>162</v>
      </c>
      <c r="C123" s="94" t="s">
        <v>80</v>
      </c>
      <c r="D123" s="94" t="s">
        <v>163</v>
      </c>
      <c r="E123" s="111"/>
      <c r="F123" s="105"/>
      <c r="G123" s="255">
        <f aca="true" t="shared" si="7" ref="G123:H125">G124</f>
        <v>1559.6</v>
      </c>
      <c r="H123" s="255">
        <f t="shared" si="7"/>
        <v>700.12999</v>
      </c>
      <c r="I123" s="113">
        <f>H123/G123</f>
        <v>0.4489163824057451</v>
      </c>
      <c r="J123" s="19"/>
      <c r="N123" s="155"/>
      <c r="O123" s="155"/>
      <c r="P123" s="155"/>
      <c r="Q123" s="155"/>
      <c r="R123" s="162"/>
      <c r="S123" s="162"/>
      <c r="T123" s="162"/>
      <c r="U123" s="162"/>
      <c r="V123" s="162"/>
      <c r="W123" s="162"/>
      <c r="X123" s="162"/>
      <c r="Y123" s="162"/>
    </row>
    <row r="124" spans="1:25" ht="21" customHeight="1">
      <c r="A124" s="241" t="s">
        <v>389</v>
      </c>
      <c r="B124" s="97" t="s">
        <v>164</v>
      </c>
      <c r="C124" s="94" t="s">
        <v>80</v>
      </c>
      <c r="D124" s="94" t="s">
        <v>165</v>
      </c>
      <c r="E124" s="111"/>
      <c r="F124" s="105"/>
      <c r="G124" s="255">
        <f t="shared" si="7"/>
        <v>1559.6</v>
      </c>
      <c r="H124" s="255">
        <f t="shared" si="7"/>
        <v>700.12999</v>
      </c>
      <c r="I124" s="113">
        <f>H124/G124</f>
        <v>0.4489163824057451</v>
      </c>
      <c r="J124" s="19"/>
      <c r="N124" s="155"/>
      <c r="O124" s="155"/>
      <c r="P124" s="155"/>
      <c r="Q124" s="155"/>
      <c r="R124" s="162"/>
      <c r="S124" s="162"/>
      <c r="T124" s="162"/>
      <c r="U124" s="162"/>
      <c r="V124" s="162"/>
      <c r="W124" s="162"/>
      <c r="X124" s="162"/>
      <c r="Y124" s="162"/>
    </row>
    <row r="125" spans="1:25" ht="53.25" customHeight="1">
      <c r="A125" s="241" t="s">
        <v>390</v>
      </c>
      <c r="B125" s="244" t="s">
        <v>240</v>
      </c>
      <c r="C125" s="94" t="s">
        <v>80</v>
      </c>
      <c r="D125" s="94" t="s">
        <v>165</v>
      </c>
      <c r="E125" s="94" t="s">
        <v>241</v>
      </c>
      <c r="F125" s="105"/>
      <c r="G125" s="255">
        <f t="shared" si="7"/>
        <v>1559.6</v>
      </c>
      <c r="H125" s="255">
        <f t="shared" si="7"/>
        <v>700.12999</v>
      </c>
      <c r="I125" s="113">
        <f>H125/G125</f>
        <v>0.4489163824057451</v>
      </c>
      <c r="J125" s="19"/>
      <c r="N125" s="155"/>
      <c r="O125" s="155"/>
      <c r="P125" s="155"/>
      <c r="Q125" s="155"/>
      <c r="R125" s="162"/>
      <c r="S125" s="162"/>
      <c r="T125" s="162"/>
      <c r="U125" s="162"/>
      <c r="V125" s="162"/>
      <c r="W125" s="162"/>
      <c r="X125" s="162"/>
      <c r="Y125" s="162"/>
    </row>
    <row r="126" spans="1:25" ht="48" customHeight="1">
      <c r="A126" s="240" t="s">
        <v>391</v>
      </c>
      <c r="B126" s="92" t="s">
        <v>292</v>
      </c>
      <c r="C126" s="93" t="s">
        <v>80</v>
      </c>
      <c r="D126" s="93" t="s">
        <v>165</v>
      </c>
      <c r="E126" s="93" t="s">
        <v>241</v>
      </c>
      <c r="F126" s="102">
        <v>200</v>
      </c>
      <c r="G126" s="253">
        <v>1559.6</v>
      </c>
      <c r="H126" s="267">
        <v>700.12999</v>
      </c>
      <c r="I126" s="113">
        <f>H126/G126</f>
        <v>0.4489163824057451</v>
      </c>
      <c r="J126" s="19"/>
      <c r="N126" s="155"/>
      <c r="O126" s="155"/>
      <c r="P126" s="155"/>
      <c r="Q126" s="155"/>
      <c r="R126" s="162"/>
      <c r="S126" s="162"/>
      <c r="T126" s="162"/>
      <c r="U126" s="162"/>
      <c r="V126" s="162"/>
      <c r="W126" s="162"/>
      <c r="X126" s="162"/>
      <c r="Y126" s="162"/>
    </row>
    <row r="127" spans="1:25" ht="18.75" customHeight="1">
      <c r="A127" s="278" t="s">
        <v>242</v>
      </c>
      <c r="B127" s="278"/>
      <c r="C127" s="95"/>
      <c r="D127" s="95"/>
      <c r="E127" s="95"/>
      <c r="F127" s="95"/>
      <c r="G127" s="98">
        <f>G18+G33+G39+G47+G50+G57+G61+G68+G74+G78+G94+G108+G123+G119</f>
        <v>80347.40000000001</v>
      </c>
      <c r="H127" s="98">
        <f>H18+H33+H39+H47+H50+H57+H61+H68+H74+H78+H94+H108+H123+H119</f>
        <v>26968.25268</v>
      </c>
      <c r="I127" s="113">
        <f>H127/G127</f>
        <v>0.33564561740641263</v>
      </c>
      <c r="N127" s="156"/>
      <c r="O127" s="156"/>
      <c r="P127" s="156"/>
      <c r="Q127" s="156"/>
      <c r="R127" s="162"/>
      <c r="S127" s="162"/>
      <c r="T127" s="162"/>
      <c r="U127" s="162"/>
      <c r="V127" s="162"/>
      <c r="W127" s="162"/>
      <c r="X127" s="162"/>
      <c r="Y127" s="162"/>
    </row>
    <row r="128" spans="1:9" s="146" customFormat="1" ht="22.5" customHeight="1">
      <c r="A128" s="164"/>
      <c r="B128" s="164"/>
      <c r="C128" s="141"/>
      <c r="D128" s="141"/>
      <c r="E128" s="141"/>
      <c r="F128" s="141"/>
      <c r="G128" s="155"/>
      <c r="H128" s="163"/>
      <c r="I128" s="163"/>
    </row>
    <row r="129" spans="1:9" s="146" customFormat="1" ht="20.25" customHeight="1">
      <c r="A129" s="165"/>
      <c r="B129" s="141"/>
      <c r="C129" s="141"/>
      <c r="D129" s="141"/>
      <c r="E129" s="141"/>
      <c r="F129" s="165"/>
      <c r="G129" s="141"/>
      <c r="H129" s="163"/>
      <c r="I129" s="163"/>
    </row>
    <row r="130" spans="7:18" ht="15.75" customHeight="1">
      <c r="G130" s="141"/>
      <c r="L130" s="146"/>
      <c r="M130" s="146"/>
      <c r="N130" s="146"/>
      <c r="O130" s="146"/>
      <c r="P130" s="146"/>
      <c r="Q130" s="146"/>
      <c r="R130" s="146"/>
    </row>
    <row r="131" spans="7:18" ht="15.75" customHeight="1">
      <c r="G131" s="166" t="s">
        <v>245</v>
      </c>
      <c r="L131" s="146"/>
      <c r="M131" s="146"/>
      <c r="N131" s="146"/>
      <c r="O131" s="146"/>
      <c r="P131" s="146"/>
      <c r="Q131" s="146"/>
      <c r="R131" s="146"/>
    </row>
    <row r="132" spans="1:18" ht="18" customHeight="1">
      <c r="A132" s="167"/>
      <c r="B132" s="167"/>
      <c r="C132" s="168"/>
      <c r="D132" s="168"/>
      <c r="E132" s="168"/>
      <c r="F132" s="168"/>
      <c r="G132" s="169"/>
      <c r="L132" s="146"/>
      <c r="M132" s="146"/>
      <c r="N132" s="146"/>
      <c r="O132" s="146"/>
      <c r="P132" s="146"/>
      <c r="Q132" s="146"/>
      <c r="R132" s="146"/>
    </row>
    <row r="133" spans="8:18" s="160" customFormat="1" ht="22.5" customHeight="1">
      <c r="H133" s="170"/>
      <c r="I133" s="170"/>
      <c r="J133" s="24"/>
      <c r="K133" s="171"/>
      <c r="L133" s="172"/>
      <c r="M133" s="172"/>
      <c r="N133" s="172"/>
      <c r="O133" s="172"/>
      <c r="P133" s="172"/>
      <c r="Q133" s="172"/>
      <c r="R133" s="172"/>
    </row>
    <row r="134" spans="1:18" s="160" customFormat="1" ht="30" customHeight="1">
      <c r="A134" s="173"/>
      <c r="B134" s="173"/>
      <c r="C134" s="174"/>
      <c r="D134" s="174"/>
      <c r="E134" s="174"/>
      <c r="F134" s="174"/>
      <c r="G134" s="175"/>
      <c r="H134" s="176"/>
      <c r="I134" s="176"/>
      <c r="J134" s="24"/>
      <c r="K134" s="177"/>
      <c r="L134" s="172"/>
      <c r="M134" s="172"/>
      <c r="N134" s="172"/>
      <c r="O134" s="178"/>
      <c r="P134" s="172"/>
      <c r="Q134" s="172"/>
      <c r="R134" s="172"/>
    </row>
    <row r="135" spans="1:18" s="160" customFormat="1" ht="22.5" customHeight="1">
      <c r="A135" s="173"/>
      <c r="B135" s="173"/>
      <c r="C135" s="168"/>
      <c r="D135" s="168"/>
      <c r="E135" s="168"/>
      <c r="F135" s="168"/>
      <c r="G135" s="179"/>
      <c r="H135" s="176"/>
      <c r="I135" s="176"/>
      <c r="K135" s="172"/>
      <c r="L135" s="172"/>
      <c r="M135" s="172"/>
      <c r="N135" s="172"/>
      <c r="O135" s="180"/>
      <c r="P135" s="172"/>
      <c r="Q135" s="172"/>
      <c r="R135" s="172"/>
    </row>
    <row r="136" spans="1:18" s="160" customFormat="1" ht="31.5" customHeight="1">
      <c r="A136" s="181"/>
      <c r="B136" s="182"/>
      <c r="C136" s="1"/>
      <c r="D136" s="1"/>
      <c r="E136" s="1"/>
      <c r="F136" s="1"/>
      <c r="G136" s="183"/>
      <c r="H136" s="176"/>
      <c r="I136" s="176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1:18" s="160" customFormat="1" ht="19.5" customHeight="1">
      <c r="A137" s="184"/>
      <c r="B137" s="184"/>
      <c r="C137" s="24"/>
      <c r="D137" s="24"/>
      <c r="E137" s="24"/>
      <c r="F137" s="24"/>
      <c r="G137" s="19"/>
      <c r="H137" s="176"/>
      <c r="I137" s="176"/>
      <c r="J137" s="172"/>
      <c r="K137" s="172"/>
      <c r="L137" s="172"/>
      <c r="M137" s="172"/>
      <c r="N137" s="172"/>
      <c r="O137" s="185"/>
      <c r="P137" s="172"/>
      <c r="Q137" s="172"/>
      <c r="R137" s="172"/>
    </row>
    <row r="138" spans="1:18" s="160" customFormat="1" ht="18" customHeight="1">
      <c r="A138" s="184"/>
      <c r="B138" s="184"/>
      <c r="C138" s="24"/>
      <c r="D138" s="24"/>
      <c r="E138" s="24"/>
      <c r="F138" s="24"/>
      <c r="G138" s="19"/>
      <c r="H138" s="186"/>
      <c r="I138" s="172"/>
      <c r="K138" s="172"/>
      <c r="L138" s="172"/>
      <c r="M138" s="172"/>
      <c r="N138" s="172"/>
      <c r="O138" s="185"/>
      <c r="P138" s="172"/>
      <c r="Q138" s="172"/>
      <c r="R138" s="172"/>
    </row>
    <row r="139" spans="1:18" s="160" customFormat="1" ht="18.75" customHeight="1">
      <c r="A139" s="184"/>
      <c r="B139" s="184"/>
      <c r="C139" s="24"/>
      <c r="D139" s="24"/>
      <c r="E139" s="24"/>
      <c r="F139" s="24"/>
      <c r="G139" s="19"/>
      <c r="H139" s="172"/>
      <c r="I139" s="186"/>
      <c r="K139" s="172"/>
      <c r="L139" s="172"/>
      <c r="M139" s="172"/>
      <c r="N139" s="172"/>
      <c r="O139" s="187"/>
      <c r="P139" s="172"/>
      <c r="Q139" s="172"/>
      <c r="R139" s="172"/>
    </row>
    <row r="140" spans="1:11" s="188" customFormat="1" ht="21.75" customHeight="1">
      <c r="A140" s="184"/>
      <c r="B140" s="184"/>
      <c r="C140" s="24"/>
      <c r="D140" s="24"/>
      <c r="E140" s="24"/>
      <c r="F140" s="24"/>
      <c r="G140" s="19"/>
      <c r="H140" s="172"/>
      <c r="I140" s="186"/>
      <c r="J140" s="160"/>
      <c r="K140" s="172"/>
    </row>
    <row r="141" spans="1:18" ht="12.75">
      <c r="A141" s="184"/>
      <c r="B141" s="184"/>
      <c r="H141" s="186"/>
      <c r="I141" s="186"/>
      <c r="J141" s="160"/>
      <c r="K141" s="172"/>
      <c r="L141" s="146"/>
      <c r="M141" s="146"/>
      <c r="N141" s="146"/>
      <c r="O141" s="146"/>
      <c r="P141" s="146"/>
      <c r="Q141" s="146"/>
      <c r="R141" s="146"/>
    </row>
    <row r="142" spans="1:18" ht="18">
      <c r="A142" s="184"/>
      <c r="B142" s="184"/>
      <c r="D142" s="188"/>
      <c r="E142" s="188"/>
      <c r="F142" s="188"/>
      <c r="G142" s="176"/>
      <c r="H142" s="170"/>
      <c r="I142" s="170"/>
      <c r="J142" s="188"/>
      <c r="K142" s="188"/>
      <c r="L142" s="146"/>
      <c r="M142" s="146"/>
      <c r="N142" s="146"/>
      <c r="O142" s="146"/>
      <c r="P142" s="146"/>
      <c r="Q142" s="146"/>
      <c r="R142" s="146"/>
    </row>
    <row r="143" spans="1:18" ht="15.75">
      <c r="A143" s="276"/>
      <c r="B143" s="276"/>
      <c r="C143" s="189"/>
      <c r="D143" s="190"/>
      <c r="E143" s="190"/>
      <c r="F143" s="190"/>
      <c r="G143" s="176"/>
      <c r="H143" s="191"/>
      <c r="I143" s="191"/>
      <c r="K143" s="146"/>
      <c r="L143" s="146"/>
      <c r="M143" s="146"/>
      <c r="N143" s="146"/>
      <c r="O143" s="146"/>
      <c r="P143" s="146"/>
      <c r="Q143" s="146"/>
      <c r="R143" s="146"/>
    </row>
    <row r="144" spans="1:18" ht="32.25" customHeight="1">
      <c r="A144" s="181"/>
      <c r="B144" s="182"/>
      <c r="C144" s="22"/>
      <c r="D144" s="22"/>
      <c r="E144" s="22"/>
      <c r="F144" s="16"/>
      <c r="G144" s="176"/>
      <c r="H144" s="191"/>
      <c r="I144" s="191"/>
      <c r="K144" s="146"/>
      <c r="L144" s="146"/>
      <c r="M144" s="146"/>
      <c r="N144" s="146"/>
      <c r="O144" s="146"/>
      <c r="P144" s="146"/>
      <c r="Q144" s="146"/>
      <c r="R144" s="146"/>
    </row>
    <row r="145" spans="1:18" ht="30" customHeight="1">
      <c r="A145" s="276"/>
      <c r="B145" s="276"/>
      <c r="C145" s="189"/>
      <c r="D145" s="192"/>
      <c r="E145" s="192"/>
      <c r="F145" s="192"/>
      <c r="G145" s="176"/>
      <c r="H145" s="191"/>
      <c r="I145" s="191"/>
      <c r="K145" s="146"/>
      <c r="L145" s="146"/>
      <c r="M145" s="146"/>
      <c r="N145" s="146"/>
      <c r="O145" s="146"/>
      <c r="P145" s="146"/>
      <c r="Q145" s="146"/>
      <c r="R145" s="146"/>
    </row>
    <row r="146" spans="1:18" ht="15.75">
      <c r="A146" s="276"/>
      <c r="B146" s="276"/>
      <c r="C146" s="189"/>
      <c r="D146" s="192"/>
      <c r="E146" s="192"/>
      <c r="F146" s="192"/>
      <c r="G146" s="176"/>
      <c r="H146" s="191"/>
      <c r="I146" s="191"/>
      <c r="K146" s="146"/>
      <c r="L146" s="146"/>
      <c r="M146" s="146"/>
      <c r="N146" s="146"/>
      <c r="O146" s="146"/>
      <c r="P146" s="146"/>
      <c r="Q146" s="146"/>
      <c r="R146" s="146"/>
    </row>
    <row r="147" spans="1:18" ht="15.75">
      <c r="A147" s="276"/>
      <c r="B147" s="276"/>
      <c r="C147" s="189"/>
      <c r="D147" s="192"/>
      <c r="E147" s="192"/>
      <c r="F147" s="192"/>
      <c r="G147" s="176"/>
      <c r="H147" s="191"/>
      <c r="I147" s="191"/>
      <c r="K147" s="146"/>
      <c r="L147" s="146"/>
      <c r="M147" s="146"/>
      <c r="N147" s="146"/>
      <c r="O147" s="146"/>
      <c r="P147" s="146"/>
      <c r="Q147" s="146"/>
      <c r="R147" s="146"/>
    </row>
    <row r="148" spans="1:18" ht="15.75">
      <c r="A148" s="276"/>
      <c r="B148" s="276"/>
      <c r="C148" s="189"/>
      <c r="D148" s="192"/>
      <c r="E148" s="192"/>
      <c r="F148" s="192"/>
      <c r="G148" s="176"/>
      <c r="H148" s="191"/>
      <c r="I148" s="191"/>
      <c r="K148" s="146"/>
      <c r="L148" s="146"/>
      <c r="M148" s="146"/>
      <c r="N148" s="146"/>
      <c r="O148" s="146"/>
      <c r="P148" s="146"/>
      <c r="Q148" s="146"/>
      <c r="R148" s="146"/>
    </row>
    <row r="149" spans="1:18" ht="15.75">
      <c r="A149" s="193"/>
      <c r="B149" s="194"/>
      <c r="C149" s="148"/>
      <c r="D149" s="190"/>
      <c r="E149" s="148"/>
      <c r="F149" s="148"/>
      <c r="G149" s="148"/>
      <c r="H149" s="148"/>
      <c r="I149" s="148"/>
      <c r="K149" s="146"/>
      <c r="L149" s="146"/>
      <c r="M149" s="146"/>
      <c r="N149" s="146"/>
      <c r="O149" s="146"/>
      <c r="P149" s="146"/>
      <c r="Q149" s="146"/>
      <c r="R149" s="146"/>
    </row>
    <row r="150" spans="1:18" ht="12.75">
      <c r="A150" s="195"/>
      <c r="B150" s="196"/>
      <c r="C150" s="160"/>
      <c r="D150" s="160"/>
      <c r="E150" s="160"/>
      <c r="F150" s="160"/>
      <c r="G150" s="172"/>
      <c r="H150" s="148"/>
      <c r="I150" s="148"/>
      <c r="K150" s="146"/>
      <c r="L150" s="146"/>
      <c r="M150" s="146"/>
      <c r="N150" s="146"/>
      <c r="O150" s="146"/>
      <c r="P150" s="146"/>
      <c r="Q150" s="146"/>
      <c r="R150" s="146"/>
    </row>
    <row r="151" spans="1:18" ht="15.75">
      <c r="A151" s="195"/>
      <c r="B151" s="194"/>
      <c r="C151" s="148"/>
      <c r="D151" s="190"/>
      <c r="E151" s="148"/>
      <c r="F151" s="148"/>
      <c r="G151" s="148"/>
      <c r="H151" s="163"/>
      <c r="I151" s="148"/>
      <c r="K151" s="146"/>
      <c r="L151" s="146"/>
      <c r="M151" s="146"/>
      <c r="N151" s="146"/>
      <c r="O151" s="146"/>
      <c r="P151" s="146"/>
      <c r="Q151" s="146"/>
      <c r="R151" s="146"/>
    </row>
    <row r="152" spans="1:18" ht="15.75">
      <c r="A152" s="195"/>
      <c r="B152" s="194"/>
      <c r="C152" s="148"/>
      <c r="D152" s="190"/>
      <c r="E152" s="148"/>
      <c r="F152" s="148"/>
      <c r="G152" s="148"/>
      <c r="H152" s="197"/>
      <c r="I152" s="197"/>
      <c r="K152" s="146"/>
      <c r="L152" s="146"/>
      <c r="M152" s="146"/>
      <c r="N152" s="146"/>
      <c r="O152" s="146"/>
      <c r="P152" s="146"/>
      <c r="Q152" s="146"/>
      <c r="R152" s="146"/>
    </row>
    <row r="153" spans="1:18" ht="12.75">
      <c r="A153" s="198"/>
      <c r="B153" s="199"/>
      <c r="C153" s="200"/>
      <c r="D153" s="177"/>
      <c r="E153" s="177"/>
      <c r="F153" s="177"/>
      <c r="G153" s="170"/>
      <c r="H153" s="197"/>
      <c r="I153" s="197"/>
      <c r="K153" s="146"/>
      <c r="L153" s="146"/>
      <c r="M153" s="146"/>
      <c r="N153" s="146"/>
      <c r="O153" s="146"/>
      <c r="P153" s="146"/>
      <c r="Q153" s="146"/>
      <c r="R153" s="146"/>
    </row>
    <row r="154" spans="1:18" ht="21" customHeight="1">
      <c r="A154" s="275"/>
      <c r="B154" s="275"/>
      <c r="C154" s="201"/>
      <c r="D154" s="188"/>
      <c r="E154" s="188"/>
      <c r="F154" s="188"/>
      <c r="G154" s="191"/>
      <c r="H154" s="163"/>
      <c r="I154" s="163"/>
      <c r="K154" s="146"/>
      <c r="L154" s="146"/>
      <c r="M154" s="146"/>
      <c r="N154" s="146"/>
      <c r="O154" s="146"/>
      <c r="P154" s="146"/>
      <c r="Q154" s="146"/>
      <c r="R154" s="146"/>
    </row>
    <row r="155" spans="1:18" ht="21.75" customHeight="1">
      <c r="A155" s="275"/>
      <c r="B155" s="275"/>
      <c r="C155" s="201"/>
      <c r="D155" s="190"/>
      <c r="E155" s="190"/>
      <c r="F155" s="190"/>
      <c r="G155" s="191"/>
      <c r="H155" s="163"/>
      <c r="I155" s="163"/>
      <c r="K155" s="146"/>
      <c r="L155" s="146"/>
      <c r="M155" s="146"/>
      <c r="N155" s="146"/>
      <c r="O155" s="146"/>
      <c r="P155" s="146"/>
      <c r="Q155" s="146"/>
      <c r="R155" s="146"/>
    </row>
    <row r="156" spans="1:18" ht="24" customHeight="1">
      <c r="A156" s="274"/>
      <c r="B156" s="274"/>
      <c r="C156" s="202"/>
      <c r="D156" s="192"/>
      <c r="E156" s="192"/>
      <c r="F156" s="192"/>
      <c r="G156" s="191"/>
      <c r="H156" s="163"/>
      <c r="I156" s="163"/>
      <c r="K156" s="146"/>
      <c r="L156" s="146"/>
      <c r="M156" s="146"/>
      <c r="N156" s="146"/>
      <c r="O156" s="146"/>
      <c r="P156" s="146"/>
      <c r="Q156" s="146"/>
      <c r="R156" s="146"/>
    </row>
    <row r="157" spans="1:18" ht="27" customHeight="1">
      <c r="A157" s="274"/>
      <c r="B157" s="274"/>
      <c r="C157" s="202"/>
      <c r="D157" s="192"/>
      <c r="E157" s="192"/>
      <c r="F157" s="192"/>
      <c r="G157" s="191"/>
      <c r="H157" s="191"/>
      <c r="I157" s="191"/>
      <c r="K157" s="146"/>
      <c r="L157" s="146"/>
      <c r="M157" s="146"/>
      <c r="N157" s="146"/>
      <c r="O157" s="146"/>
      <c r="P157" s="146"/>
      <c r="Q157" s="146"/>
      <c r="R157" s="146"/>
    </row>
    <row r="158" spans="1:18" ht="33.75" customHeight="1">
      <c r="A158" s="274"/>
      <c r="B158" s="274"/>
      <c r="C158" s="202"/>
      <c r="D158" s="192"/>
      <c r="E158" s="192"/>
      <c r="F158" s="192"/>
      <c r="G158" s="191"/>
      <c r="H158" s="191"/>
      <c r="I158" s="191"/>
      <c r="K158" s="146"/>
      <c r="L158" s="146"/>
      <c r="M158" s="146"/>
      <c r="N158" s="146"/>
      <c r="O158" s="146"/>
      <c r="P158" s="146"/>
      <c r="Q158" s="146"/>
      <c r="R158" s="146"/>
    </row>
    <row r="159" spans="1:18" ht="35.25" customHeight="1">
      <c r="A159" s="274"/>
      <c r="B159" s="274"/>
      <c r="C159" s="202"/>
      <c r="D159" s="192"/>
      <c r="E159" s="192"/>
      <c r="F159" s="192"/>
      <c r="G159" s="191"/>
      <c r="H159" s="191"/>
      <c r="I159" s="191"/>
      <c r="K159" s="146"/>
      <c r="N159" s="146"/>
      <c r="O159" s="146"/>
      <c r="P159" s="146"/>
      <c r="Q159" s="146"/>
      <c r="R159" s="146"/>
    </row>
    <row r="160" spans="1:18" ht="15.75">
      <c r="A160" s="203"/>
      <c r="B160" s="203"/>
      <c r="C160" s="204"/>
      <c r="D160" s="204"/>
      <c r="E160" s="204"/>
      <c r="F160" s="204"/>
      <c r="G160" s="148"/>
      <c r="H160" s="191"/>
      <c r="I160" s="191"/>
      <c r="K160" s="146"/>
      <c r="N160" s="146"/>
      <c r="O160" s="146"/>
      <c r="P160" s="146"/>
      <c r="Q160" s="146"/>
      <c r="R160" s="146"/>
    </row>
    <row r="161" spans="1:18" ht="15.75">
      <c r="A161" s="203"/>
      <c r="B161" s="184"/>
      <c r="C161" s="23"/>
      <c r="D161" s="204"/>
      <c r="E161" s="204"/>
      <c r="F161" s="204"/>
      <c r="G161" s="148"/>
      <c r="H161" s="191"/>
      <c r="I161" s="191"/>
      <c r="N161" s="146"/>
      <c r="O161" s="146"/>
      <c r="P161" s="146"/>
      <c r="Q161" s="146"/>
      <c r="R161" s="146"/>
    </row>
    <row r="162" spans="1:18" ht="15.75">
      <c r="A162" s="203"/>
      <c r="B162" s="184"/>
      <c r="G162" s="163"/>
      <c r="H162" s="191"/>
      <c r="I162" s="191"/>
      <c r="N162" s="146"/>
      <c r="O162" s="146"/>
      <c r="P162" s="146"/>
      <c r="Q162" s="146"/>
      <c r="R162" s="146"/>
    </row>
    <row r="163" spans="1:18" ht="15.75">
      <c r="A163" s="205"/>
      <c r="B163" s="203"/>
      <c r="C163" s="206"/>
      <c r="D163" s="206"/>
      <c r="E163" s="206"/>
      <c r="F163" s="206"/>
      <c r="G163" s="197"/>
      <c r="H163" s="191"/>
      <c r="I163" s="191"/>
      <c r="N163" s="146"/>
      <c r="O163" s="146"/>
      <c r="P163" s="146"/>
      <c r="Q163" s="146"/>
      <c r="R163" s="146"/>
    </row>
    <row r="164" spans="1:18" ht="15.75">
      <c r="A164" s="184"/>
      <c r="B164" s="203"/>
      <c r="C164" s="206"/>
      <c r="D164" s="206"/>
      <c r="E164" s="206"/>
      <c r="F164" s="207"/>
      <c r="G164" s="197"/>
      <c r="H164" s="208"/>
      <c r="I164" s="208"/>
      <c r="N164" s="146"/>
      <c r="O164" s="146"/>
      <c r="P164" s="146"/>
      <c r="Q164" s="146"/>
      <c r="R164" s="146"/>
    </row>
    <row r="165" spans="1:18" ht="15.75">
      <c r="A165" s="203"/>
      <c r="B165" s="203"/>
      <c r="C165" s="206"/>
      <c r="D165" s="206"/>
      <c r="E165" s="206"/>
      <c r="F165" s="207"/>
      <c r="G165" s="163"/>
      <c r="H165" s="208"/>
      <c r="I165" s="208"/>
      <c r="N165" s="146"/>
      <c r="O165" s="146"/>
      <c r="P165" s="146"/>
      <c r="Q165" s="146"/>
      <c r="R165" s="146"/>
    </row>
    <row r="166" spans="1:18" ht="15.75">
      <c r="A166" s="209"/>
      <c r="B166" s="209"/>
      <c r="C166" s="206"/>
      <c r="D166" s="206"/>
      <c r="E166" s="206"/>
      <c r="F166" s="210"/>
      <c r="G166" s="163"/>
      <c r="H166" s="208"/>
      <c r="I166" s="208"/>
      <c r="N166" s="146"/>
      <c r="O166" s="146"/>
      <c r="P166" s="146"/>
      <c r="Q166" s="146"/>
      <c r="R166" s="146"/>
    </row>
    <row r="167" spans="1:18" ht="15.75">
      <c r="A167" s="209"/>
      <c r="B167" s="209"/>
      <c r="C167" s="206"/>
      <c r="D167" s="206"/>
      <c r="E167" s="206"/>
      <c r="F167" s="210"/>
      <c r="G167" s="163"/>
      <c r="H167" s="208"/>
      <c r="I167" s="208"/>
      <c r="N167" s="146"/>
      <c r="O167" s="146"/>
      <c r="P167" s="146"/>
      <c r="Q167" s="146"/>
      <c r="R167" s="146"/>
    </row>
    <row r="168" spans="1:18" ht="18">
      <c r="A168" s="275"/>
      <c r="B168" s="275"/>
      <c r="C168" s="211"/>
      <c r="D168" s="212"/>
      <c r="E168" s="212"/>
      <c r="F168" s="207"/>
      <c r="G168" s="191"/>
      <c r="H168" s="208"/>
      <c r="I168" s="208"/>
      <c r="N168" s="146"/>
      <c r="O168" s="146"/>
      <c r="P168" s="146"/>
      <c r="Q168" s="146"/>
      <c r="R168" s="146"/>
    </row>
    <row r="169" spans="1:18" ht="18">
      <c r="A169" s="275"/>
      <c r="B169" s="275"/>
      <c r="C169" s="211"/>
      <c r="D169" s="213"/>
      <c r="E169" s="213"/>
      <c r="F169" s="210"/>
      <c r="G169" s="191"/>
      <c r="H169" s="214"/>
      <c r="I169" s="214"/>
      <c r="N169" s="146"/>
      <c r="O169" s="146"/>
      <c r="P169" s="146"/>
      <c r="Q169" s="146"/>
      <c r="R169" s="146"/>
    </row>
    <row r="170" spans="1:18" ht="15.75">
      <c r="A170" s="274"/>
      <c r="B170" s="274"/>
      <c r="C170" s="215"/>
      <c r="D170" s="206"/>
      <c r="E170" s="206"/>
      <c r="F170" s="210"/>
      <c r="G170" s="191"/>
      <c r="H170" s="216"/>
      <c r="I170" s="214"/>
      <c r="N170" s="146"/>
      <c r="O170" s="146"/>
      <c r="P170" s="146"/>
      <c r="Q170" s="146"/>
      <c r="R170" s="146"/>
    </row>
    <row r="171" spans="1:18" ht="15.75">
      <c r="A171" s="274"/>
      <c r="B171" s="274"/>
      <c r="C171" s="215"/>
      <c r="D171" s="206"/>
      <c r="E171" s="206"/>
      <c r="F171" s="210"/>
      <c r="G171" s="191"/>
      <c r="H171" s="146"/>
      <c r="I171" s="146"/>
      <c r="N171" s="146"/>
      <c r="O171" s="146"/>
      <c r="P171" s="146"/>
      <c r="Q171" s="146"/>
      <c r="R171" s="146"/>
    </row>
    <row r="172" spans="1:18" ht="15.75">
      <c r="A172" s="274"/>
      <c r="B172" s="274"/>
      <c r="C172" s="215"/>
      <c r="D172" s="206"/>
      <c r="E172" s="206"/>
      <c r="F172" s="210"/>
      <c r="G172" s="191"/>
      <c r="H172" s="163"/>
      <c r="I172" s="163"/>
      <c r="N172" s="146"/>
      <c r="O172" s="146"/>
      <c r="P172" s="146"/>
      <c r="Q172" s="146"/>
      <c r="R172" s="146"/>
    </row>
    <row r="173" spans="1:18" ht="15.75">
      <c r="A173" s="274"/>
      <c r="B173" s="274"/>
      <c r="C173" s="215"/>
      <c r="D173" s="206"/>
      <c r="E173" s="206"/>
      <c r="F173" s="210"/>
      <c r="G173" s="191"/>
      <c r="H173" s="163"/>
      <c r="I173" s="163"/>
      <c r="N173" s="146"/>
      <c r="O173" s="146"/>
      <c r="P173" s="146"/>
      <c r="Q173" s="146"/>
      <c r="R173" s="146"/>
    </row>
    <row r="174" spans="1:18" ht="18">
      <c r="A174" s="275"/>
      <c r="B174" s="275"/>
      <c r="C174" s="211"/>
      <c r="D174" s="212"/>
      <c r="E174" s="212"/>
      <c r="F174" s="207"/>
      <c r="G174" s="191"/>
      <c r="H174" s="163"/>
      <c r="I174" s="163"/>
      <c r="N174" s="146"/>
      <c r="O174" s="146"/>
      <c r="P174" s="146"/>
      <c r="Q174" s="146"/>
      <c r="R174" s="146"/>
    </row>
    <row r="175" spans="1:18" ht="18">
      <c r="A175" s="275"/>
      <c r="B175" s="275"/>
      <c r="C175" s="217"/>
      <c r="D175" s="218"/>
      <c r="E175" s="218"/>
      <c r="F175" s="207"/>
      <c r="G175" s="208"/>
      <c r="H175" s="163"/>
      <c r="I175" s="163"/>
      <c r="N175" s="146"/>
      <c r="O175" s="146"/>
      <c r="P175" s="146"/>
      <c r="Q175" s="146"/>
      <c r="R175" s="146"/>
    </row>
    <row r="176" spans="1:18" ht="15.75">
      <c r="A176" s="274"/>
      <c r="B176" s="274"/>
      <c r="C176" s="219"/>
      <c r="D176" s="220"/>
      <c r="E176" s="220"/>
      <c r="F176" s="210"/>
      <c r="G176" s="208"/>
      <c r="H176" s="163"/>
      <c r="I176" s="163"/>
      <c r="N176" s="146"/>
      <c r="O176" s="146"/>
      <c r="P176" s="146"/>
      <c r="Q176" s="146"/>
      <c r="R176" s="146"/>
    </row>
    <row r="177" spans="1:18" ht="15.75">
      <c r="A177" s="274"/>
      <c r="B177" s="274"/>
      <c r="C177" s="219"/>
      <c r="D177" s="220"/>
      <c r="E177" s="220"/>
      <c r="F177" s="210"/>
      <c r="G177" s="208"/>
      <c r="H177" s="163"/>
      <c r="I177" s="163"/>
      <c r="N177" s="146"/>
      <c r="O177" s="146"/>
      <c r="P177" s="146"/>
      <c r="Q177" s="146"/>
      <c r="R177" s="146"/>
    </row>
    <row r="178" spans="1:18" ht="15.75">
      <c r="A178" s="274"/>
      <c r="B178" s="274"/>
      <c r="C178" s="219"/>
      <c r="D178" s="220"/>
      <c r="E178" s="220"/>
      <c r="F178" s="207"/>
      <c r="G178" s="208"/>
      <c r="H178" s="163"/>
      <c r="I178" s="163"/>
      <c r="N178" s="146"/>
      <c r="O178" s="146"/>
      <c r="P178" s="146"/>
      <c r="Q178" s="146"/>
      <c r="R178" s="146"/>
    </row>
    <row r="179" spans="1:18" ht="15.75">
      <c r="A179" s="274"/>
      <c r="B179" s="274"/>
      <c r="C179" s="219"/>
      <c r="D179" s="220"/>
      <c r="E179" s="220"/>
      <c r="F179" s="207"/>
      <c r="G179" s="208"/>
      <c r="H179" s="163"/>
      <c r="I179" s="163"/>
      <c r="N179" s="146"/>
      <c r="O179" s="146"/>
      <c r="P179" s="146"/>
      <c r="Q179" s="146"/>
      <c r="R179" s="146"/>
    </row>
    <row r="180" spans="1:18" ht="12.75">
      <c r="A180" s="203"/>
      <c r="B180" s="203"/>
      <c r="C180" s="220"/>
      <c r="D180" s="220"/>
      <c r="E180" s="220"/>
      <c r="F180" s="210"/>
      <c r="G180" s="214"/>
      <c r="H180" s="163"/>
      <c r="I180" s="163"/>
      <c r="N180" s="146"/>
      <c r="O180" s="146"/>
      <c r="P180" s="146"/>
      <c r="Q180" s="146"/>
      <c r="R180" s="146"/>
    </row>
    <row r="181" spans="1:18" ht="12.75">
      <c r="A181" s="203"/>
      <c r="B181" s="184"/>
      <c r="C181" s="162"/>
      <c r="D181" s="221"/>
      <c r="E181" s="221"/>
      <c r="F181" s="207"/>
      <c r="G181" s="146"/>
      <c r="H181" s="163"/>
      <c r="I181" s="163"/>
      <c r="N181" s="146"/>
      <c r="O181" s="146"/>
      <c r="P181" s="146"/>
      <c r="Q181" s="146"/>
      <c r="R181" s="146"/>
    </row>
    <row r="182" spans="1:18" ht="12.75">
      <c r="A182" s="203"/>
      <c r="B182" s="184"/>
      <c r="C182" s="222"/>
      <c r="D182" s="206"/>
      <c r="E182" s="206"/>
      <c r="F182" s="210"/>
      <c r="G182" s="214"/>
      <c r="H182" s="163"/>
      <c r="I182" s="163"/>
      <c r="N182" s="146"/>
      <c r="O182" s="146"/>
      <c r="P182" s="146"/>
      <c r="Q182" s="146"/>
      <c r="R182" s="146"/>
    </row>
    <row r="183" spans="1:18" ht="12.75">
      <c r="A183" s="203"/>
      <c r="B183" s="203"/>
      <c r="C183" s="206"/>
      <c r="D183" s="206"/>
      <c r="E183" s="206"/>
      <c r="F183" s="210"/>
      <c r="G183" s="163"/>
      <c r="H183" s="163"/>
      <c r="I183" s="163"/>
      <c r="N183" s="146"/>
      <c r="O183" s="146"/>
      <c r="P183" s="146"/>
      <c r="Q183" s="146"/>
      <c r="R183" s="146"/>
    </row>
    <row r="184" spans="1:18" ht="12.75">
      <c r="A184" s="203"/>
      <c r="B184" s="203"/>
      <c r="C184" s="206"/>
      <c r="D184" s="206"/>
      <c r="E184" s="206"/>
      <c r="F184" s="207"/>
      <c r="G184" s="163"/>
      <c r="H184" s="163"/>
      <c r="I184" s="163"/>
      <c r="N184" s="146"/>
      <c r="O184" s="146"/>
      <c r="P184" s="146"/>
      <c r="Q184" s="146"/>
      <c r="R184" s="146"/>
    </row>
    <row r="185" spans="1:18" ht="12.75">
      <c r="A185" s="203"/>
      <c r="B185" s="203"/>
      <c r="C185" s="206"/>
      <c r="D185" s="206"/>
      <c r="E185" s="206"/>
      <c r="F185" s="207"/>
      <c r="G185" s="163"/>
      <c r="H185" s="163"/>
      <c r="I185" s="163"/>
      <c r="N185" s="146"/>
      <c r="O185" s="146"/>
      <c r="P185" s="146"/>
      <c r="Q185" s="146"/>
      <c r="R185" s="146"/>
    </row>
    <row r="186" spans="1:18" ht="12.75">
      <c r="A186" s="203"/>
      <c r="B186" s="203"/>
      <c r="C186" s="206"/>
      <c r="D186" s="206"/>
      <c r="E186" s="206"/>
      <c r="F186" s="223"/>
      <c r="G186" s="163"/>
      <c r="H186" s="163"/>
      <c r="I186" s="163"/>
      <c r="N186" s="146"/>
      <c r="O186" s="146"/>
      <c r="P186" s="146"/>
      <c r="Q186" s="146"/>
      <c r="R186" s="146"/>
    </row>
    <row r="187" spans="1:18" ht="12.75">
      <c r="A187" s="203"/>
      <c r="B187" s="203"/>
      <c r="C187" s="206"/>
      <c r="D187" s="206"/>
      <c r="E187" s="206"/>
      <c r="F187" s="206"/>
      <c r="G187" s="163"/>
      <c r="H187" s="163"/>
      <c r="I187" s="163"/>
      <c r="N187" s="146"/>
      <c r="O187" s="146"/>
      <c r="P187" s="146"/>
      <c r="Q187" s="146"/>
      <c r="R187" s="146"/>
    </row>
    <row r="188" spans="1:18" ht="12.75">
      <c r="A188" s="203"/>
      <c r="B188" s="203"/>
      <c r="C188" s="206"/>
      <c r="D188" s="206"/>
      <c r="E188" s="206"/>
      <c r="F188" s="206"/>
      <c r="G188" s="163"/>
      <c r="H188" s="163"/>
      <c r="I188" s="163"/>
      <c r="N188" s="146"/>
      <c r="O188" s="146"/>
      <c r="P188" s="146"/>
      <c r="Q188" s="146"/>
      <c r="R188" s="146"/>
    </row>
    <row r="189" spans="1:18" ht="12.75">
      <c r="A189" s="184"/>
      <c r="B189" s="184"/>
      <c r="C189" s="162"/>
      <c r="D189" s="162"/>
      <c r="E189" s="162"/>
      <c r="F189" s="162"/>
      <c r="G189" s="163"/>
      <c r="H189" s="163"/>
      <c r="I189" s="163"/>
      <c r="N189" s="146"/>
      <c r="O189" s="146"/>
      <c r="P189" s="146"/>
      <c r="Q189" s="146"/>
      <c r="R189" s="146"/>
    </row>
    <row r="190" spans="1:18" ht="12.75">
      <c r="A190" s="184"/>
      <c r="B190" s="184"/>
      <c r="C190" s="162"/>
      <c r="D190" s="162"/>
      <c r="E190" s="162"/>
      <c r="F190" s="162"/>
      <c r="G190" s="163"/>
      <c r="H190" s="163"/>
      <c r="I190" s="163"/>
      <c r="N190" s="146"/>
      <c r="O190" s="146"/>
      <c r="P190" s="146"/>
      <c r="Q190" s="146"/>
      <c r="R190" s="146"/>
    </row>
    <row r="191" spans="1:18" ht="12.75">
      <c r="A191" s="184"/>
      <c r="B191" s="184"/>
      <c r="C191" s="162"/>
      <c r="D191" s="162"/>
      <c r="E191" s="162"/>
      <c r="F191" s="162"/>
      <c r="G191" s="163"/>
      <c r="H191" s="163"/>
      <c r="I191" s="163"/>
      <c r="N191" s="146"/>
      <c r="O191" s="146"/>
      <c r="P191" s="146"/>
      <c r="Q191" s="146"/>
      <c r="R191" s="146"/>
    </row>
    <row r="192" spans="1:18" ht="12.75">
      <c r="A192" s="184"/>
      <c r="B192" s="184"/>
      <c r="C192" s="162"/>
      <c r="D192" s="162"/>
      <c r="E192" s="162"/>
      <c r="F192" s="162"/>
      <c r="G192" s="163"/>
      <c r="H192" s="163"/>
      <c r="I192" s="163"/>
      <c r="N192" s="146"/>
      <c r="O192" s="146"/>
      <c r="P192" s="146"/>
      <c r="Q192" s="146"/>
      <c r="R192" s="146"/>
    </row>
    <row r="193" spans="1:18" ht="12.75">
      <c r="A193" s="184"/>
      <c r="B193" s="184"/>
      <c r="C193" s="162"/>
      <c r="D193" s="162"/>
      <c r="E193" s="162"/>
      <c r="F193" s="162"/>
      <c r="G193" s="163"/>
      <c r="H193" s="163"/>
      <c r="I193" s="163"/>
      <c r="N193" s="146"/>
      <c r="O193" s="146"/>
      <c r="P193" s="146"/>
      <c r="Q193" s="146"/>
      <c r="R193" s="146"/>
    </row>
    <row r="194" spans="1:18" ht="12.75">
      <c r="A194" s="184"/>
      <c r="B194" s="184"/>
      <c r="C194" s="162"/>
      <c r="D194" s="162"/>
      <c r="E194" s="162"/>
      <c r="F194" s="162"/>
      <c r="G194" s="163"/>
      <c r="H194" s="163"/>
      <c r="I194" s="163"/>
      <c r="N194" s="146"/>
      <c r="O194" s="146"/>
      <c r="P194" s="146"/>
      <c r="Q194" s="146"/>
      <c r="R194" s="146"/>
    </row>
    <row r="195" spans="1:18" ht="12.75">
      <c r="A195" s="184"/>
      <c r="B195" s="184"/>
      <c r="C195" s="162"/>
      <c r="D195" s="162"/>
      <c r="E195" s="162"/>
      <c r="F195" s="162"/>
      <c r="G195" s="163"/>
      <c r="H195" s="163"/>
      <c r="I195" s="163"/>
      <c r="N195" s="146"/>
      <c r="O195" s="146"/>
      <c r="P195" s="146"/>
      <c r="Q195" s="146"/>
      <c r="R195" s="146"/>
    </row>
    <row r="196" spans="1:18" ht="12.75">
      <c r="A196" s="184"/>
      <c r="B196" s="184"/>
      <c r="C196" s="162"/>
      <c r="D196" s="162"/>
      <c r="E196" s="162"/>
      <c r="F196" s="162"/>
      <c r="G196" s="163"/>
      <c r="H196" s="163"/>
      <c r="I196" s="163"/>
      <c r="N196" s="146"/>
      <c r="O196" s="146"/>
      <c r="P196" s="146"/>
      <c r="Q196" s="146"/>
      <c r="R196" s="146"/>
    </row>
    <row r="197" spans="1:18" ht="12.75">
      <c r="A197" s="184"/>
      <c r="B197" s="184"/>
      <c r="C197" s="162"/>
      <c r="D197" s="162"/>
      <c r="E197" s="162"/>
      <c r="F197" s="162"/>
      <c r="G197" s="163"/>
      <c r="H197" s="163"/>
      <c r="I197" s="163"/>
      <c r="N197" s="146"/>
      <c r="O197" s="146"/>
      <c r="P197" s="146"/>
      <c r="Q197" s="146"/>
      <c r="R197" s="146"/>
    </row>
    <row r="198" spans="1:18" ht="12.75">
      <c r="A198" s="184"/>
      <c r="B198" s="184"/>
      <c r="C198" s="162"/>
      <c r="D198" s="162"/>
      <c r="E198" s="162"/>
      <c r="F198" s="162"/>
      <c r="G198" s="163"/>
      <c r="H198" s="163"/>
      <c r="I198" s="163"/>
      <c r="N198" s="146"/>
      <c r="O198" s="146"/>
      <c r="P198" s="146"/>
      <c r="Q198" s="146"/>
      <c r="R198" s="146"/>
    </row>
    <row r="199" spans="1:18" ht="12.75">
      <c r="A199" s="184"/>
      <c r="B199" s="184"/>
      <c r="C199" s="162"/>
      <c r="D199" s="162"/>
      <c r="E199" s="162"/>
      <c r="F199" s="162"/>
      <c r="G199" s="163"/>
      <c r="H199" s="163"/>
      <c r="I199" s="163"/>
      <c r="N199" s="146"/>
      <c r="O199" s="146"/>
      <c r="P199" s="146"/>
      <c r="Q199" s="146"/>
      <c r="R199" s="146"/>
    </row>
    <row r="200" spans="1:18" ht="12.75">
      <c r="A200" s="184"/>
      <c r="B200" s="184"/>
      <c r="C200" s="162"/>
      <c r="D200" s="162"/>
      <c r="E200" s="162"/>
      <c r="F200" s="162"/>
      <c r="G200" s="163"/>
      <c r="H200" s="163"/>
      <c r="I200" s="163"/>
      <c r="N200" s="146"/>
      <c r="O200" s="146"/>
      <c r="P200" s="146"/>
      <c r="Q200" s="146"/>
      <c r="R200" s="146"/>
    </row>
    <row r="201" spans="1:18" ht="12.75">
      <c r="A201" s="184"/>
      <c r="B201" s="184"/>
      <c r="C201" s="162"/>
      <c r="D201" s="162"/>
      <c r="E201" s="162"/>
      <c r="F201" s="162"/>
      <c r="G201" s="163"/>
      <c r="H201" s="163"/>
      <c r="I201" s="163"/>
      <c r="N201" s="146"/>
      <c r="O201" s="146"/>
      <c r="P201" s="146"/>
      <c r="Q201" s="146"/>
      <c r="R201" s="146"/>
    </row>
    <row r="202" spans="1:18" ht="12.75">
      <c r="A202" s="184"/>
      <c r="B202" s="184"/>
      <c r="C202" s="162"/>
      <c r="D202" s="162"/>
      <c r="E202" s="162"/>
      <c r="F202" s="162"/>
      <c r="G202" s="163"/>
      <c r="H202" s="163"/>
      <c r="I202" s="163"/>
      <c r="N202" s="146"/>
      <c r="O202" s="146"/>
      <c r="P202" s="146"/>
      <c r="Q202" s="146"/>
      <c r="R202" s="146"/>
    </row>
    <row r="203" spans="1:18" ht="12.75">
      <c r="A203" s="184"/>
      <c r="B203" s="184"/>
      <c r="C203" s="162"/>
      <c r="D203" s="162"/>
      <c r="E203" s="162"/>
      <c r="F203" s="162"/>
      <c r="G203" s="163"/>
      <c r="H203" s="163"/>
      <c r="I203" s="163"/>
      <c r="N203" s="146"/>
      <c r="O203" s="146"/>
      <c r="P203" s="146"/>
      <c r="Q203" s="146"/>
      <c r="R203" s="146"/>
    </row>
    <row r="204" spans="1:18" ht="12.75">
      <c r="A204" s="184"/>
      <c r="B204" s="184"/>
      <c r="C204" s="162"/>
      <c r="D204" s="162"/>
      <c r="E204" s="162"/>
      <c r="F204" s="162"/>
      <c r="G204" s="163"/>
      <c r="H204" s="163"/>
      <c r="I204" s="163"/>
      <c r="N204" s="146"/>
      <c r="O204" s="146"/>
      <c r="P204" s="146"/>
      <c r="Q204" s="146"/>
      <c r="R204" s="146"/>
    </row>
    <row r="205" spans="1:18" ht="12.75">
      <c r="A205" s="184"/>
      <c r="B205" s="184"/>
      <c r="C205" s="162"/>
      <c r="D205" s="162"/>
      <c r="E205" s="162"/>
      <c r="F205" s="162"/>
      <c r="G205" s="163"/>
      <c r="H205" s="163"/>
      <c r="I205" s="163"/>
      <c r="N205" s="146"/>
      <c r="O205" s="146"/>
      <c r="P205" s="146"/>
      <c r="Q205" s="146"/>
      <c r="R205" s="146"/>
    </row>
    <row r="206" spans="1:18" ht="12.75">
      <c r="A206" s="184"/>
      <c r="B206" s="184"/>
      <c r="C206" s="162"/>
      <c r="D206" s="162"/>
      <c r="E206" s="162"/>
      <c r="F206" s="162"/>
      <c r="G206" s="163"/>
      <c r="H206" s="163"/>
      <c r="I206" s="163"/>
      <c r="N206" s="146"/>
      <c r="O206" s="146"/>
      <c r="P206" s="146"/>
      <c r="Q206" s="146"/>
      <c r="R206" s="146"/>
    </row>
    <row r="207" spans="1:18" ht="12.75">
      <c r="A207" s="184"/>
      <c r="B207" s="184"/>
      <c r="C207" s="162"/>
      <c r="D207" s="162"/>
      <c r="E207" s="162"/>
      <c r="F207" s="162"/>
      <c r="G207" s="163"/>
      <c r="H207" s="163"/>
      <c r="I207" s="163"/>
      <c r="N207" s="146"/>
      <c r="O207" s="146"/>
      <c r="P207" s="146"/>
      <c r="Q207" s="146"/>
      <c r="R207" s="146"/>
    </row>
    <row r="208" spans="1:18" ht="12.75">
      <c r="A208" s="184"/>
      <c r="B208" s="184"/>
      <c r="C208" s="162"/>
      <c r="D208" s="162"/>
      <c r="E208" s="162"/>
      <c r="F208" s="162"/>
      <c r="G208" s="163"/>
      <c r="H208" s="163"/>
      <c r="I208" s="163"/>
      <c r="N208" s="146"/>
      <c r="O208" s="146"/>
      <c r="P208" s="146"/>
      <c r="Q208" s="146"/>
      <c r="R208" s="146"/>
    </row>
    <row r="209" spans="1:18" ht="12.75">
      <c r="A209" s="184"/>
      <c r="B209" s="184"/>
      <c r="C209" s="162"/>
      <c r="D209" s="162"/>
      <c r="E209" s="162"/>
      <c r="F209" s="162"/>
      <c r="G209" s="163"/>
      <c r="H209" s="163"/>
      <c r="I209" s="163"/>
      <c r="N209" s="146"/>
      <c r="O209" s="146"/>
      <c r="P209" s="146"/>
      <c r="Q209" s="146"/>
      <c r="R209" s="146"/>
    </row>
    <row r="210" spans="1:18" ht="12.75">
      <c r="A210" s="184"/>
      <c r="B210" s="184"/>
      <c r="C210" s="162"/>
      <c r="D210" s="162"/>
      <c r="E210" s="162"/>
      <c r="F210" s="162"/>
      <c r="G210" s="163"/>
      <c r="H210" s="163"/>
      <c r="I210" s="163"/>
      <c r="N210" s="146"/>
      <c r="O210" s="146"/>
      <c r="P210" s="146"/>
      <c r="Q210" s="146"/>
      <c r="R210" s="146"/>
    </row>
    <row r="211" spans="1:18" ht="12.75">
      <c r="A211" s="184"/>
      <c r="B211" s="184"/>
      <c r="G211" s="163"/>
      <c r="H211" s="163"/>
      <c r="I211" s="163"/>
      <c r="N211" s="146"/>
      <c r="O211" s="146"/>
      <c r="P211" s="146"/>
      <c r="Q211" s="146"/>
      <c r="R211" s="146"/>
    </row>
    <row r="212" spans="1:18" ht="12.75">
      <c r="A212" s="184"/>
      <c r="B212" s="184"/>
      <c r="G212" s="163"/>
      <c r="H212" s="163"/>
      <c r="I212" s="163"/>
      <c r="N212" s="146"/>
      <c r="O212" s="146"/>
      <c r="P212" s="146"/>
      <c r="Q212" s="146"/>
      <c r="R212" s="146"/>
    </row>
    <row r="213" spans="1:18" ht="12.75">
      <c r="A213" s="184"/>
      <c r="B213" s="184"/>
      <c r="G213" s="163"/>
      <c r="H213" s="163"/>
      <c r="I213" s="163"/>
      <c r="N213" s="146"/>
      <c r="O213" s="146"/>
      <c r="P213" s="146"/>
      <c r="Q213" s="146"/>
      <c r="R213" s="146"/>
    </row>
    <row r="214" spans="1:18" ht="12.75">
      <c r="A214" s="184"/>
      <c r="B214" s="184"/>
      <c r="G214" s="163"/>
      <c r="H214" s="163"/>
      <c r="I214" s="163"/>
      <c r="N214" s="146"/>
      <c r="O214" s="146"/>
      <c r="P214" s="146"/>
      <c r="Q214" s="146"/>
      <c r="R214" s="146"/>
    </row>
    <row r="215" spans="1:18" ht="12.75">
      <c r="A215" s="184"/>
      <c r="B215" s="184"/>
      <c r="G215" s="163"/>
      <c r="H215" s="163"/>
      <c r="I215" s="163"/>
      <c r="N215" s="146"/>
      <c r="O215" s="146"/>
      <c r="P215" s="146"/>
      <c r="Q215" s="146"/>
      <c r="R215" s="146"/>
    </row>
    <row r="216" spans="1:18" ht="12.75">
      <c r="A216" s="184"/>
      <c r="B216" s="184"/>
      <c r="G216" s="163"/>
      <c r="H216" s="163"/>
      <c r="I216" s="163"/>
      <c r="N216" s="146"/>
      <c r="O216" s="146"/>
      <c r="P216" s="146"/>
      <c r="Q216" s="146"/>
      <c r="R216" s="146"/>
    </row>
    <row r="217" spans="1:18" ht="12.75">
      <c r="A217" s="184"/>
      <c r="B217" s="184"/>
      <c r="G217" s="163"/>
      <c r="H217" s="163"/>
      <c r="I217" s="163"/>
      <c r="N217" s="146"/>
      <c r="O217" s="146"/>
      <c r="P217" s="146"/>
      <c r="Q217" s="146"/>
      <c r="R217" s="146"/>
    </row>
    <row r="218" spans="1:18" ht="12.75">
      <c r="A218" s="184"/>
      <c r="B218" s="184"/>
      <c r="G218" s="163"/>
      <c r="H218" s="163"/>
      <c r="I218" s="163"/>
      <c r="N218" s="146"/>
      <c r="O218" s="146"/>
      <c r="P218" s="146"/>
      <c r="Q218" s="146"/>
      <c r="R218" s="146"/>
    </row>
    <row r="219" spans="1:18" ht="12.75">
      <c r="A219" s="184"/>
      <c r="B219" s="184"/>
      <c r="G219" s="163"/>
      <c r="H219" s="163"/>
      <c r="I219" s="163"/>
      <c r="N219" s="146"/>
      <c r="O219" s="146"/>
      <c r="P219" s="146"/>
      <c r="Q219" s="146"/>
      <c r="R219" s="146"/>
    </row>
    <row r="220" spans="1:18" ht="12.75">
      <c r="A220" s="184"/>
      <c r="B220" s="184"/>
      <c r="G220" s="163"/>
      <c r="H220" s="163"/>
      <c r="I220" s="163"/>
      <c r="N220" s="146"/>
      <c r="O220" s="146"/>
      <c r="P220" s="146"/>
      <c r="Q220" s="146"/>
      <c r="R220" s="146"/>
    </row>
    <row r="221" spans="1:18" ht="12.75">
      <c r="A221" s="184"/>
      <c r="B221" s="184"/>
      <c r="G221" s="163"/>
      <c r="H221" s="163"/>
      <c r="I221" s="163"/>
      <c r="N221" s="146"/>
      <c r="O221" s="146"/>
      <c r="P221" s="146"/>
      <c r="Q221" s="146"/>
      <c r="R221" s="146"/>
    </row>
    <row r="222" spans="1:18" ht="12.75">
      <c r="A222" s="184"/>
      <c r="B222" s="184"/>
      <c r="G222" s="163"/>
      <c r="H222" s="163"/>
      <c r="I222" s="163"/>
      <c r="N222" s="146"/>
      <c r="O222" s="146"/>
      <c r="P222" s="146"/>
      <c r="Q222" s="146"/>
      <c r="R222" s="146"/>
    </row>
    <row r="223" spans="1:18" ht="12.75">
      <c r="A223" s="184"/>
      <c r="B223" s="184"/>
      <c r="G223" s="163"/>
      <c r="H223" s="163"/>
      <c r="I223" s="163"/>
      <c r="N223" s="146"/>
      <c r="O223" s="146"/>
      <c r="P223" s="146"/>
      <c r="Q223" s="146"/>
      <c r="R223" s="146"/>
    </row>
    <row r="224" spans="1:18" ht="12.75">
      <c r="A224" s="184"/>
      <c r="B224" s="184"/>
      <c r="G224" s="163"/>
      <c r="H224" s="163"/>
      <c r="I224" s="163"/>
      <c r="N224" s="146"/>
      <c r="O224" s="146"/>
      <c r="P224" s="146"/>
      <c r="Q224" s="146"/>
      <c r="R224" s="146"/>
    </row>
    <row r="225" spans="1:18" ht="12.75">
      <c r="A225" s="184"/>
      <c r="B225" s="184"/>
      <c r="G225" s="163"/>
      <c r="H225" s="163"/>
      <c r="I225" s="163"/>
      <c r="N225" s="146"/>
      <c r="O225" s="146"/>
      <c r="P225" s="146"/>
      <c r="Q225" s="146"/>
      <c r="R225" s="146"/>
    </row>
    <row r="226" spans="1:18" ht="12.75">
      <c r="A226" s="184"/>
      <c r="B226" s="184"/>
      <c r="G226" s="163"/>
      <c r="H226" s="163"/>
      <c r="I226" s="163"/>
      <c r="N226" s="146"/>
      <c r="O226" s="146"/>
      <c r="P226" s="146"/>
      <c r="Q226" s="146"/>
      <c r="R226" s="146"/>
    </row>
    <row r="227" spans="1:18" ht="12.75">
      <c r="A227" s="184"/>
      <c r="B227" s="184"/>
      <c r="G227" s="163"/>
      <c r="H227" s="163"/>
      <c r="I227" s="163"/>
      <c r="N227" s="146"/>
      <c r="O227" s="146"/>
      <c r="P227" s="146"/>
      <c r="Q227" s="146"/>
      <c r="R227" s="146"/>
    </row>
    <row r="228" spans="1:18" ht="12.75">
      <c r="A228" s="184"/>
      <c r="B228" s="184"/>
      <c r="G228" s="163"/>
      <c r="H228" s="163"/>
      <c r="I228" s="163"/>
      <c r="N228" s="146"/>
      <c r="O228" s="146"/>
      <c r="P228" s="146"/>
      <c r="Q228" s="146"/>
      <c r="R228" s="146"/>
    </row>
    <row r="229" spans="1:18" ht="12.75">
      <c r="A229" s="184"/>
      <c r="B229" s="184"/>
      <c r="G229" s="163"/>
      <c r="H229" s="163"/>
      <c r="I229" s="163"/>
      <c r="N229" s="146"/>
      <c r="O229" s="146"/>
      <c r="P229" s="146"/>
      <c r="Q229" s="146"/>
      <c r="R229" s="146"/>
    </row>
    <row r="230" spans="1:18" ht="12.75">
      <c r="A230" s="184"/>
      <c r="B230" s="184"/>
      <c r="G230" s="163"/>
      <c r="H230" s="163"/>
      <c r="I230" s="163"/>
      <c r="N230" s="146"/>
      <c r="O230" s="146"/>
      <c r="P230" s="146"/>
      <c r="Q230" s="146"/>
      <c r="R230" s="146"/>
    </row>
    <row r="231" spans="1:18" ht="12.75">
      <c r="A231" s="184"/>
      <c r="B231" s="184"/>
      <c r="G231" s="163"/>
      <c r="H231" s="163"/>
      <c r="I231" s="163"/>
      <c r="N231" s="146"/>
      <c r="O231" s="146"/>
      <c r="P231" s="146"/>
      <c r="Q231" s="146"/>
      <c r="R231" s="146"/>
    </row>
    <row r="232" spans="1:18" ht="12.75">
      <c r="A232" s="184"/>
      <c r="B232" s="184"/>
      <c r="G232" s="163"/>
      <c r="H232" s="163"/>
      <c r="I232" s="163"/>
      <c r="N232" s="146"/>
      <c r="O232" s="146"/>
      <c r="P232" s="146"/>
      <c r="Q232" s="146"/>
      <c r="R232" s="146"/>
    </row>
    <row r="233" spans="1:18" ht="12.75">
      <c r="A233" s="184"/>
      <c r="B233" s="184"/>
      <c r="G233" s="163"/>
      <c r="H233" s="163"/>
      <c r="I233" s="163"/>
      <c r="N233" s="146"/>
      <c r="O233" s="146"/>
      <c r="P233" s="146"/>
      <c r="Q233" s="146"/>
      <c r="R233" s="146"/>
    </row>
    <row r="234" spans="1:18" ht="12.75">
      <c r="A234" s="184"/>
      <c r="B234" s="184"/>
      <c r="G234" s="163"/>
      <c r="H234" s="163"/>
      <c r="I234" s="163"/>
      <c r="N234" s="146"/>
      <c r="O234" s="146"/>
      <c r="P234" s="146"/>
      <c r="Q234" s="146"/>
      <c r="R234" s="146"/>
    </row>
    <row r="235" spans="1:18" ht="12.75">
      <c r="A235" s="184"/>
      <c r="B235" s="184"/>
      <c r="G235" s="163"/>
      <c r="H235" s="163"/>
      <c r="I235" s="163"/>
      <c r="N235" s="146"/>
      <c r="O235" s="146"/>
      <c r="P235" s="146"/>
      <c r="Q235" s="146"/>
      <c r="R235" s="146"/>
    </row>
    <row r="236" spans="1:18" ht="12.75">
      <c r="A236" s="184"/>
      <c r="B236" s="184"/>
      <c r="G236" s="163"/>
      <c r="H236" s="163"/>
      <c r="I236" s="163"/>
      <c r="N236" s="146"/>
      <c r="O236" s="146"/>
      <c r="P236" s="146"/>
      <c r="Q236" s="146"/>
      <c r="R236" s="146"/>
    </row>
    <row r="237" spans="1:18" ht="12.75">
      <c r="A237" s="184"/>
      <c r="B237" s="184"/>
      <c r="G237" s="163"/>
      <c r="H237" s="163"/>
      <c r="I237" s="163"/>
      <c r="N237" s="146"/>
      <c r="O237" s="146"/>
      <c r="P237" s="146"/>
      <c r="Q237" s="146"/>
      <c r="R237" s="146"/>
    </row>
    <row r="238" spans="1:18" ht="12.75">
      <c r="A238" s="184"/>
      <c r="B238" s="184"/>
      <c r="G238" s="163"/>
      <c r="H238" s="163"/>
      <c r="I238" s="163"/>
      <c r="N238" s="146"/>
      <c r="O238" s="146"/>
      <c r="P238" s="146"/>
      <c r="Q238" s="146"/>
      <c r="R238" s="146"/>
    </row>
    <row r="239" spans="1:18" ht="12.75">
      <c r="A239" s="184"/>
      <c r="B239" s="184"/>
      <c r="G239" s="163"/>
      <c r="H239" s="163"/>
      <c r="I239" s="163"/>
      <c r="N239" s="146"/>
      <c r="O239" s="146"/>
      <c r="P239" s="146"/>
      <c r="Q239" s="146"/>
      <c r="R239" s="146"/>
    </row>
    <row r="240" spans="1:18" ht="12.75">
      <c r="A240" s="184"/>
      <c r="B240" s="184"/>
      <c r="G240" s="163"/>
      <c r="H240" s="163"/>
      <c r="I240" s="163"/>
      <c r="N240" s="146"/>
      <c r="O240" s="146"/>
      <c r="P240" s="146"/>
      <c r="Q240" s="146"/>
      <c r="R240" s="146"/>
    </row>
    <row r="241" spans="1:18" ht="12.75">
      <c r="A241" s="184"/>
      <c r="B241" s="184"/>
      <c r="G241" s="163"/>
      <c r="H241" s="163"/>
      <c r="I241" s="163"/>
      <c r="N241" s="146"/>
      <c r="O241" s="146"/>
      <c r="P241" s="146"/>
      <c r="Q241" s="146"/>
      <c r="R241" s="146"/>
    </row>
    <row r="242" spans="1:18" ht="12.75">
      <c r="A242" s="184"/>
      <c r="B242" s="184"/>
      <c r="G242" s="163"/>
      <c r="H242" s="163"/>
      <c r="I242" s="163"/>
      <c r="N242" s="146"/>
      <c r="O242" s="146"/>
      <c r="P242" s="146"/>
      <c r="Q242" s="146"/>
      <c r="R242" s="146"/>
    </row>
    <row r="243" spans="1:18" ht="12.75">
      <c r="A243" s="184"/>
      <c r="B243" s="184"/>
      <c r="G243" s="163"/>
      <c r="H243" s="163"/>
      <c r="I243" s="163"/>
      <c r="N243" s="146"/>
      <c r="O243" s="146"/>
      <c r="P243" s="146"/>
      <c r="Q243" s="146"/>
      <c r="R243" s="146"/>
    </row>
    <row r="244" spans="1:18" ht="12.75">
      <c r="A244" s="184"/>
      <c r="B244" s="184"/>
      <c r="G244" s="163"/>
      <c r="H244" s="163"/>
      <c r="I244" s="163"/>
      <c r="N244" s="146"/>
      <c r="O244" s="146"/>
      <c r="P244" s="146"/>
      <c r="Q244" s="146"/>
      <c r="R244" s="146"/>
    </row>
    <row r="245" spans="1:18" ht="12.75">
      <c r="A245" s="184"/>
      <c r="B245" s="184"/>
      <c r="G245" s="163"/>
      <c r="H245" s="163"/>
      <c r="I245" s="163"/>
      <c r="N245" s="146"/>
      <c r="O245" s="146"/>
      <c r="P245" s="146"/>
      <c r="Q245" s="146"/>
      <c r="R245" s="146"/>
    </row>
    <row r="246" spans="1:18" ht="12.75">
      <c r="A246" s="184"/>
      <c r="B246" s="184"/>
      <c r="G246" s="163"/>
      <c r="H246" s="163"/>
      <c r="I246" s="163"/>
      <c r="N246" s="146"/>
      <c r="O246" s="146"/>
      <c r="P246" s="146"/>
      <c r="Q246" s="146"/>
      <c r="R246" s="146"/>
    </row>
    <row r="247" spans="1:18" ht="12.75">
      <c r="A247" s="184"/>
      <c r="B247" s="184"/>
      <c r="G247" s="163"/>
      <c r="H247" s="163"/>
      <c r="I247" s="163"/>
      <c r="N247" s="146"/>
      <c r="O247" s="146"/>
      <c r="P247" s="146"/>
      <c r="Q247" s="146"/>
      <c r="R247" s="146"/>
    </row>
    <row r="248" spans="7:18" ht="12.75">
      <c r="G248" s="163"/>
      <c r="H248" s="163"/>
      <c r="I248" s="163"/>
      <c r="N248" s="146"/>
      <c r="O248" s="146"/>
      <c r="P248" s="146"/>
      <c r="Q248" s="146"/>
      <c r="R248" s="146"/>
    </row>
    <row r="249" spans="7:18" ht="12.75">
      <c r="G249" s="163"/>
      <c r="H249" s="163"/>
      <c r="I249" s="163"/>
      <c r="N249" s="146"/>
      <c r="O249" s="146"/>
      <c r="P249" s="146"/>
      <c r="Q249" s="146"/>
      <c r="R249" s="146"/>
    </row>
    <row r="250" spans="7:18" ht="12.75">
      <c r="G250" s="163"/>
      <c r="H250" s="163"/>
      <c r="I250" s="163"/>
      <c r="N250" s="146"/>
      <c r="O250" s="146"/>
      <c r="P250" s="146"/>
      <c r="Q250" s="146"/>
      <c r="R250" s="146"/>
    </row>
    <row r="251" spans="7:18" ht="12.75">
      <c r="G251" s="163"/>
      <c r="H251" s="163"/>
      <c r="I251" s="163"/>
      <c r="N251" s="146"/>
      <c r="O251" s="146"/>
      <c r="P251" s="146"/>
      <c r="Q251" s="146"/>
      <c r="R251" s="146"/>
    </row>
    <row r="252" spans="7:18" ht="12.75">
      <c r="G252" s="163"/>
      <c r="H252" s="163"/>
      <c r="I252" s="163"/>
      <c r="N252" s="146"/>
      <c r="O252" s="146"/>
      <c r="P252" s="146"/>
      <c r="Q252" s="146"/>
      <c r="R252" s="146"/>
    </row>
    <row r="253" spans="7:18" ht="12.75">
      <c r="G253" s="163"/>
      <c r="H253" s="163"/>
      <c r="I253" s="163"/>
      <c r="N253" s="146"/>
      <c r="O253" s="146"/>
      <c r="P253" s="146"/>
      <c r="Q253" s="146"/>
      <c r="R253" s="146"/>
    </row>
    <row r="254" spans="7:18" ht="12.75">
      <c r="G254" s="163"/>
      <c r="H254" s="163"/>
      <c r="I254" s="163"/>
      <c r="N254" s="146"/>
      <c r="O254" s="146"/>
      <c r="P254" s="146"/>
      <c r="Q254" s="146"/>
      <c r="R254" s="146"/>
    </row>
    <row r="255" spans="7:18" ht="12.75">
      <c r="G255" s="163"/>
      <c r="H255" s="163"/>
      <c r="I255" s="163"/>
      <c r="N255" s="146"/>
      <c r="O255" s="146"/>
      <c r="P255" s="146"/>
      <c r="Q255" s="146"/>
      <c r="R255" s="146"/>
    </row>
    <row r="256" spans="7:18" ht="12.75">
      <c r="G256" s="163"/>
      <c r="H256" s="163"/>
      <c r="I256" s="163"/>
      <c r="N256" s="146"/>
      <c r="O256" s="146"/>
      <c r="P256" s="146"/>
      <c r="Q256" s="146"/>
      <c r="R256" s="146"/>
    </row>
    <row r="257" spans="7:18" ht="12.75">
      <c r="G257" s="163"/>
      <c r="H257" s="163"/>
      <c r="I257" s="163"/>
      <c r="N257" s="146"/>
      <c r="O257" s="146"/>
      <c r="P257" s="146"/>
      <c r="Q257" s="146"/>
      <c r="R257" s="146"/>
    </row>
    <row r="258" spans="7:18" ht="12.75">
      <c r="G258" s="163"/>
      <c r="H258" s="163"/>
      <c r="I258" s="163"/>
      <c r="N258" s="146"/>
      <c r="O258" s="146"/>
      <c r="P258" s="146"/>
      <c r="Q258" s="146"/>
      <c r="R258" s="146"/>
    </row>
    <row r="259" spans="7:18" ht="12.75">
      <c r="G259" s="163"/>
      <c r="H259" s="163"/>
      <c r="I259" s="163"/>
      <c r="N259" s="146"/>
      <c r="O259" s="146"/>
      <c r="P259" s="146"/>
      <c r="Q259" s="146"/>
      <c r="R259" s="146"/>
    </row>
    <row r="260" spans="7:18" ht="12.75">
      <c r="G260" s="163"/>
      <c r="H260" s="163"/>
      <c r="I260" s="163"/>
      <c r="N260" s="146"/>
      <c r="O260" s="146"/>
      <c r="P260" s="146"/>
      <c r="Q260" s="146"/>
      <c r="R260" s="146"/>
    </row>
    <row r="261" spans="7:18" ht="12.75">
      <c r="G261" s="163"/>
      <c r="H261" s="163"/>
      <c r="I261" s="163"/>
      <c r="N261" s="146"/>
      <c r="O261" s="146"/>
      <c r="P261" s="146"/>
      <c r="Q261" s="146"/>
      <c r="R261" s="146"/>
    </row>
    <row r="262" spans="7:18" ht="12.75">
      <c r="G262" s="163"/>
      <c r="H262" s="163"/>
      <c r="I262" s="163"/>
      <c r="N262" s="146"/>
      <c r="O262" s="146"/>
      <c r="P262" s="146"/>
      <c r="Q262" s="146"/>
      <c r="R262" s="146"/>
    </row>
    <row r="263" spans="7:9" ht="12.75">
      <c r="G263" s="163"/>
      <c r="H263" s="163"/>
      <c r="I263" s="163"/>
    </row>
    <row r="264" spans="7:9" ht="12.75">
      <c r="G264" s="163"/>
      <c r="H264" s="163"/>
      <c r="I264" s="163"/>
    </row>
    <row r="265" spans="7:9" ht="12.75">
      <c r="G265" s="163"/>
      <c r="H265" s="163"/>
      <c r="I265" s="163"/>
    </row>
    <row r="266" spans="7:9" ht="12.75">
      <c r="G266" s="163"/>
      <c r="H266" s="163"/>
      <c r="I266" s="163"/>
    </row>
    <row r="267" spans="7:9" ht="12.75">
      <c r="G267" s="163"/>
      <c r="H267" s="163"/>
      <c r="I267" s="163"/>
    </row>
    <row r="268" spans="7:9" ht="12.75">
      <c r="G268" s="163"/>
      <c r="H268" s="163"/>
      <c r="I268" s="163"/>
    </row>
    <row r="269" spans="7:9" ht="12.75">
      <c r="G269" s="163"/>
      <c r="H269" s="163"/>
      <c r="I269" s="163"/>
    </row>
    <row r="270" spans="7:9" ht="12.75">
      <c r="G270" s="163"/>
      <c r="H270" s="163"/>
      <c r="I270" s="163"/>
    </row>
    <row r="271" spans="7:9" ht="12.75">
      <c r="G271" s="163"/>
      <c r="H271" s="163"/>
      <c r="I271" s="163"/>
    </row>
    <row r="272" spans="7:9" ht="12.75">
      <c r="G272" s="163"/>
      <c r="H272" s="163"/>
      <c r="I272" s="163"/>
    </row>
    <row r="273" spans="7:9" ht="12.75">
      <c r="G273" s="163"/>
      <c r="H273" s="163"/>
      <c r="I273" s="163"/>
    </row>
    <row r="274" spans="7:9" ht="12.75">
      <c r="G274" s="163"/>
      <c r="H274" s="163"/>
      <c r="I274" s="163"/>
    </row>
    <row r="275" spans="7:9" ht="12.75">
      <c r="G275" s="163"/>
      <c r="H275" s="163"/>
      <c r="I275" s="163"/>
    </row>
    <row r="276" spans="7:9" ht="12.75">
      <c r="G276" s="163"/>
      <c r="H276" s="163"/>
      <c r="I276" s="163"/>
    </row>
    <row r="277" spans="7:9" ht="12.75">
      <c r="G277" s="163"/>
      <c r="H277" s="163"/>
      <c r="I277" s="163"/>
    </row>
    <row r="278" spans="7:9" ht="12.75">
      <c r="G278" s="163"/>
      <c r="H278" s="163"/>
      <c r="I278" s="163"/>
    </row>
    <row r="279" spans="7:9" ht="12.75">
      <c r="G279" s="163"/>
      <c r="H279" s="163"/>
      <c r="I279" s="163"/>
    </row>
    <row r="280" spans="7:9" ht="12.75">
      <c r="G280" s="163"/>
      <c r="H280" s="163"/>
      <c r="I280" s="163"/>
    </row>
    <row r="281" spans="7:9" ht="12.75">
      <c r="G281" s="163"/>
      <c r="H281" s="163"/>
      <c r="I281" s="163"/>
    </row>
    <row r="282" spans="7:9" ht="12.75">
      <c r="G282" s="163"/>
      <c r="H282" s="163"/>
      <c r="I282" s="163"/>
    </row>
    <row r="283" spans="7:9" ht="12.75">
      <c r="G283" s="163"/>
      <c r="H283" s="163"/>
      <c r="I283" s="163"/>
    </row>
    <row r="284" spans="7:9" ht="12.75">
      <c r="G284" s="163"/>
      <c r="H284" s="163"/>
      <c r="I284" s="163"/>
    </row>
    <row r="285" spans="7:9" ht="12.75">
      <c r="G285" s="163"/>
      <c r="H285" s="163"/>
      <c r="I285" s="163"/>
    </row>
    <row r="286" spans="7:9" ht="12.75">
      <c r="G286" s="163"/>
      <c r="H286" s="163"/>
      <c r="I286" s="163"/>
    </row>
    <row r="287" spans="7:9" ht="12.75">
      <c r="G287" s="163"/>
      <c r="H287" s="163"/>
      <c r="I287" s="163"/>
    </row>
    <row r="288" spans="7:9" ht="12.75">
      <c r="G288" s="163"/>
      <c r="H288" s="163"/>
      <c r="I288" s="163"/>
    </row>
    <row r="289" spans="7:9" ht="12.75">
      <c r="G289" s="163"/>
      <c r="H289" s="163"/>
      <c r="I289" s="163"/>
    </row>
    <row r="290" spans="7:9" ht="12.75">
      <c r="G290" s="163"/>
      <c r="H290" s="163"/>
      <c r="I290" s="163"/>
    </row>
    <row r="291" spans="7:9" ht="12.75">
      <c r="G291" s="163"/>
      <c r="H291" s="163"/>
      <c r="I291" s="163"/>
    </row>
    <row r="292" spans="7:9" ht="12.75">
      <c r="G292" s="163"/>
      <c r="H292" s="163"/>
      <c r="I292" s="163"/>
    </row>
    <row r="293" spans="7:9" ht="12.75">
      <c r="G293" s="163"/>
      <c r="H293" s="163"/>
      <c r="I293" s="163"/>
    </row>
    <row r="294" spans="7:9" ht="12.75">
      <c r="G294" s="163"/>
      <c r="H294" s="163"/>
      <c r="I294" s="163"/>
    </row>
    <row r="295" spans="7:9" ht="12.75">
      <c r="G295" s="163"/>
      <c r="H295" s="163"/>
      <c r="I295" s="163"/>
    </row>
    <row r="296" spans="7:9" ht="12.75">
      <c r="G296" s="163"/>
      <c r="H296" s="163"/>
      <c r="I296" s="163"/>
    </row>
    <row r="297" spans="7:9" ht="12.75">
      <c r="G297" s="163"/>
      <c r="H297" s="163"/>
      <c r="I297" s="163"/>
    </row>
    <row r="298" spans="7:9" ht="12.75">
      <c r="G298" s="163"/>
      <c r="H298" s="163"/>
      <c r="I298" s="163"/>
    </row>
    <row r="299" spans="7:9" ht="12.75">
      <c r="G299" s="163"/>
      <c r="H299" s="163"/>
      <c r="I299" s="163"/>
    </row>
    <row r="300" spans="7:9" ht="12.75">
      <c r="G300" s="163"/>
      <c r="H300" s="163"/>
      <c r="I300" s="163"/>
    </row>
    <row r="301" spans="7:9" ht="12.75">
      <c r="G301" s="163"/>
      <c r="H301" s="163"/>
      <c r="I301" s="163"/>
    </row>
    <row r="302" spans="7:9" ht="12.75">
      <c r="G302" s="163"/>
      <c r="H302" s="163"/>
      <c r="I302" s="163"/>
    </row>
    <row r="303" spans="7:9" ht="12.75">
      <c r="G303" s="163"/>
      <c r="H303" s="163"/>
      <c r="I303" s="163"/>
    </row>
    <row r="304" spans="7:9" ht="12.75">
      <c r="G304" s="163"/>
      <c r="H304" s="163"/>
      <c r="I304" s="163"/>
    </row>
    <row r="305" spans="7:9" ht="12.75">
      <c r="G305" s="163"/>
      <c r="H305" s="163"/>
      <c r="I305" s="163"/>
    </row>
    <row r="306" spans="7:9" ht="12.75">
      <c r="G306" s="163"/>
      <c r="H306" s="163"/>
      <c r="I306" s="163"/>
    </row>
    <row r="307" spans="7:9" ht="12.75">
      <c r="G307" s="163"/>
      <c r="H307" s="163"/>
      <c r="I307" s="163"/>
    </row>
    <row r="308" spans="7:9" ht="12.75">
      <c r="G308" s="163"/>
      <c r="H308" s="163"/>
      <c r="I308" s="163"/>
    </row>
    <row r="309" spans="7:9" ht="12.75">
      <c r="G309" s="163"/>
      <c r="H309" s="163"/>
      <c r="I309" s="163"/>
    </row>
    <row r="310" spans="7:9" ht="12.75">
      <c r="G310" s="163"/>
      <c r="H310" s="163"/>
      <c r="I310" s="163"/>
    </row>
    <row r="311" spans="7:9" ht="12.75">
      <c r="G311" s="163"/>
      <c r="H311" s="163"/>
      <c r="I311" s="163"/>
    </row>
    <row r="312" spans="7:9" ht="12.75">
      <c r="G312" s="163"/>
      <c r="H312" s="163"/>
      <c r="I312" s="163"/>
    </row>
    <row r="313" spans="7:9" ht="12.75">
      <c r="G313" s="163"/>
      <c r="H313" s="163"/>
      <c r="I313" s="163"/>
    </row>
    <row r="314" spans="7:9" ht="12.75">
      <c r="G314" s="163"/>
      <c r="H314" s="163"/>
      <c r="I314" s="163"/>
    </row>
    <row r="315" spans="7:9" ht="12.75">
      <c r="G315" s="163"/>
      <c r="H315" s="163"/>
      <c r="I315" s="163"/>
    </row>
    <row r="316" spans="7:9" ht="12.75">
      <c r="G316" s="163"/>
      <c r="H316" s="163"/>
      <c r="I316" s="163"/>
    </row>
    <row r="317" spans="7:9" ht="12.75">
      <c r="G317" s="163"/>
      <c r="H317" s="163"/>
      <c r="I317" s="163"/>
    </row>
    <row r="318" spans="7:9" ht="12.75">
      <c r="G318" s="163"/>
      <c r="H318" s="163"/>
      <c r="I318" s="163"/>
    </row>
    <row r="319" spans="7:9" ht="12.75">
      <c r="G319" s="163"/>
      <c r="H319" s="163"/>
      <c r="I319" s="163"/>
    </row>
    <row r="320" spans="7:9" ht="12.75">
      <c r="G320" s="163"/>
      <c r="H320" s="163"/>
      <c r="I320" s="163"/>
    </row>
    <row r="321" spans="7:9" ht="12.75">
      <c r="G321" s="163"/>
      <c r="H321" s="163"/>
      <c r="I321" s="163"/>
    </row>
    <row r="322" spans="7:9" ht="12.75">
      <c r="G322" s="163"/>
      <c r="H322" s="163"/>
      <c r="I322" s="163"/>
    </row>
    <row r="323" spans="7:9" ht="12.75">
      <c r="G323" s="163"/>
      <c r="H323" s="163"/>
      <c r="I323" s="163"/>
    </row>
    <row r="324" spans="7:9" ht="12.75">
      <c r="G324" s="163"/>
      <c r="H324" s="163"/>
      <c r="I324" s="163"/>
    </row>
    <row r="325" spans="7:9" ht="12.75">
      <c r="G325" s="163"/>
      <c r="H325" s="163"/>
      <c r="I325" s="163"/>
    </row>
    <row r="326" spans="7:9" ht="12.75">
      <c r="G326" s="163"/>
      <c r="H326" s="163"/>
      <c r="I326" s="163"/>
    </row>
    <row r="327" spans="7:9" ht="12.75">
      <c r="G327" s="163"/>
      <c r="H327" s="163"/>
      <c r="I327" s="163"/>
    </row>
    <row r="328" spans="7:9" ht="12.75">
      <c r="G328" s="163"/>
      <c r="H328" s="163"/>
      <c r="I328" s="163"/>
    </row>
    <row r="329" spans="7:9" ht="12.75">
      <c r="G329" s="163"/>
      <c r="H329" s="163"/>
      <c r="I329" s="163"/>
    </row>
    <row r="330" spans="7:9" ht="12.75">
      <c r="G330" s="163"/>
      <c r="H330" s="163"/>
      <c r="I330" s="163"/>
    </row>
    <row r="331" spans="7:9" ht="12.75">
      <c r="G331" s="163"/>
      <c r="H331" s="163"/>
      <c r="I331" s="163"/>
    </row>
    <row r="332" spans="7:9" ht="12.75">
      <c r="G332" s="163"/>
      <c r="H332" s="163"/>
      <c r="I332" s="163"/>
    </row>
    <row r="333" spans="7:9" ht="12.75">
      <c r="G333" s="163"/>
      <c r="H333" s="163"/>
      <c r="I333" s="163"/>
    </row>
    <row r="334" spans="7:9" ht="12.75">
      <c r="G334" s="163"/>
      <c r="H334" s="163"/>
      <c r="I334" s="163"/>
    </row>
    <row r="335" spans="7:9" ht="12.75">
      <c r="G335" s="163"/>
      <c r="H335" s="163"/>
      <c r="I335" s="163"/>
    </row>
    <row r="336" spans="7:9" ht="12.75">
      <c r="G336" s="163"/>
      <c r="H336" s="163"/>
      <c r="I336" s="163"/>
    </row>
    <row r="337" spans="7:9" ht="12.75">
      <c r="G337" s="163"/>
      <c r="H337" s="163"/>
      <c r="I337" s="163"/>
    </row>
    <row r="338" spans="7:9" ht="12.75">
      <c r="G338" s="163"/>
      <c r="H338" s="163"/>
      <c r="I338" s="163"/>
    </row>
    <row r="339" spans="7:9" ht="12.75">
      <c r="G339" s="163"/>
      <c r="H339" s="163"/>
      <c r="I339" s="163"/>
    </row>
    <row r="340" spans="7:9" ht="12.75">
      <c r="G340" s="163"/>
      <c r="H340" s="163"/>
      <c r="I340" s="163"/>
    </row>
    <row r="341" spans="7:9" ht="12.75">
      <c r="G341" s="163"/>
      <c r="H341" s="163"/>
      <c r="I341" s="163"/>
    </row>
    <row r="342" spans="7:9" ht="12.75">
      <c r="G342" s="163"/>
      <c r="H342" s="163"/>
      <c r="I342" s="163"/>
    </row>
    <row r="343" spans="7:9" ht="12.75">
      <c r="G343" s="163"/>
      <c r="H343" s="163"/>
      <c r="I343" s="163"/>
    </row>
    <row r="344" spans="7:9" ht="12.75">
      <c r="G344" s="163"/>
      <c r="H344" s="163"/>
      <c r="I344" s="163"/>
    </row>
    <row r="345" spans="7:9" ht="12.75">
      <c r="G345" s="163"/>
      <c r="H345" s="163"/>
      <c r="I345" s="163"/>
    </row>
    <row r="346" spans="7:9" ht="12.75">
      <c r="G346" s="163"/>
      <c r="H346" s="163"/>
      <c r="I346" s="163"/>
    </row>
    <row r="347" spans="7:9" ht="12.75">
      <c r="G347" s="163"/>
      <c r="H347" s="163"/>
      <c r="I347" s="163"/>
    </row>
    <row r="348" spans="7:9" ht="12.75">
      <c r="G348" s="163"/>
      <c r="H348" s="163"/>
      <c r="I348" s="163"/>
    </row>
    <row r="349" spans="7:9" ht="12.75">
      <c r="G349" s="163"/>
      <c r="H349" s="163"/>
      <c r="I349" s="163"/>
    </row>
    <row r="350" spans="7:9" ht="12.75">
      <c r="G350" s="163"/>
      <c r="H350" s="163"/>
      <c r="I350" s="163"/>
    </row>
    <row r="351" spans="7:9" ht="12.75">
      <c r="G351" s="163"/>
      <c r="H351" s="163"/>
      <c r="I351" s="163"/>
    </row>
    <row r="352" spans="7:9" ht="12.75">
      <c r="G352" s="163"/>
      <c r="H352" s="163"/>
      <c r="I352" s="163"/>
    </row>
    <row r="353" spans="7:9" ht="12.75">
      <c r="G353" s="163"/>
      <c r="H353" s="163"/>
      <c r="I353" s="163"/>
    </row>
    <row r="354" spans="7:9" ht="12.75">
      <c r="G354" s="163"/>
      <c r="H354" s="163"/>
      <c r="I354" s="163"/>
    </row>
    <row r="355" spans="7:9" ht="12.75">
      <c r="G355" s="163"/>
      <c r="H355" s="163"/>
      <c r="I355" s="163"/>
    </row>
    <row r="356" spans="7:9" ht="12.75">
      <c r="G356" s="163"/>
      <c r="H356" s="163"/>
      <c r="I356" s="163"/>
    </row>
    <row r="357" spans="7:9" ht="12.75">
      <c r="G357" s="163"/>
      <c r="H357" s="163"/>
      <c r="I357" s="163"/>
    </row>
    <row r="358" spans="7:9" ht="12.75">
      <c r="G358" s="163"/>
      <c r="H358" s="163"/>
      <c r="I358" s="163"/>
    </row>
    <row r="359" spans="7:9" ht="12.75">
      <c r="G359" s="163"/>
      <c r="H359" s="163"/>
      <c r="I359" s="163"/>
    </row>
    <row r="360" spans="7:9" ht="12.75">
      <c r="G360" s="163"/>
      <c r="H360" s="163"/>
      <c r="I360" s="163"/>
    </row>
    <row r="361" spans="7:9" ht="12.75">
      <c r="G361" s="163"/>
      <c r="H361" s="163"/>
      <c r="I361" s="163"/>
    </row>
    <row r="362" spans="7:9" ht="12.75">
      <c r="G362" s="163"/>
      <c r="H362" s="163"/>
      <c r="I362" s="163"/>
    </row>
    <row r="363" spans="7:9" ht="12.75">
      <c r="G363" s="163"/>
      <c r="H363" s="163"/>
      <c r="I363" s="163"/>
    </row>
    <row r="364" spans="7:9" ht="12.75">
      <c r="G364" s="163"/>
      <c r="H364" s="163"/>
      <c r="I364" s="163"/>
    </row>
    <row r="365" spans="7:9" ht="12.75">
      <c r="G365" s="163"/>
      <c r="H365" s="163"/>
      <c r="I365" s="163"/>
    </row>
    <row r="366" spans="7:9" ht="12.75">
      <c r="G366" s="163"/>
      <c r="H366" s="163"/>
      <c r="I366" s="163"/>
    </row>
    <row r="367" spans="7:9" ht="12.75">
      <c r="G367" s="163"/>
      <c r="H367" s="163"/>
      <c r="I367" s="163"/>
    </row>
    <row r="368" spans="7:9" ht="12.75">
      <c r="G368" s="163"/>
      <c r="H368" s="163"/>
      <c r="I368" s="163"/>
    </row>
    <row r="369" spans="7:9" ht="12.75">
      <c r="G369" s="163"/>
      <c r="H369" s="163"/>
      <c r="I369" s="163"/>
    </row>
    <row r="370" spans="7:9" ht="12.75">
      <c r="G370" s="163"/>
      <c r="H370" s="163"/>
      <c r="I370" s="163"/>
    </row>
    <row r="371" spans="7:9" ht="12.75">
      <c r="G371" s="163"/>
      <c r="H371" s="163"/>
      <c r="I371" s="163"/>
    </row>
    <row r="372" spans="7:9" ht="12.75">
      <c r="G372" s="163"/>
      <c r="H372" s="163"/>
      <c r="I372" s="163"/>
    </row>
    <row r="373" spans="7:9" ht="12.75">
      <c r="G373" s="163"/>
      <c r="H373" s="163"/>
      <c r="I373" s="163"/>
    </row>
    <row r="374" spans="7:9" ht="12.75">
      <c r="G374" s="163"/>
      <c r="H374" s="163"/>
      <c r="I374" s="163"/>
    </row>
    <row r="375" spans="7:9" ht="12.75">
      <c r="G375" s="163"/>
      <c r="H375" s="163"/>
      <c r="I375" s="163"/>
    </row>
    <row r="376" spans="7:9" ht="12.75">
      <c r="G376" s="163"/>
      <c r="H376" s="163"/>
      <c r="I376" s="163"/>
    </row>
    <row r="377" spans="7:9" ht="12.75">
      <c r="G377" s="163"/>
      <c r="H377" s="163"/>
      <c r="I377" s="163"/>
    </row>
    <row r="378" spans="7:9" ht="12.75">
      <c r="G378" s="163"/>
      <c r="H378" s="163"/>
      <c r="I378" s="163"/>
    </row>
    <row r="379" spans="7:9" ht="12.75">
      <c r="G379" s="163"/>
      <c r="H379" s="163"/>
      <c r="I379" s="163"/>
    </row>
    <row r="380" spans="7:9" ht="12.75">
      <c r="G380" s="163"/>
      <c r="H380" s="163"/>
      <c r="I380" s="163"/>
    </row>
    <row r="381" spans="7:9" ht="12.75">
      <c r="G381" s="163"/>
      <c r="H381" s="163"/>
      <c r="I381" s="163"/>
    </row>
    <row r="382" spans="7:9" ht="12.75">
      <c r="G382" s="163"/>
      <c r="H382" s="163"/>
      <c r="I382" s="163"/>
    </row>
    <row r="383" spans="7:9" ht="12.75">
      <c r="G383" s="163"/>
      <c r="H383" s="163"/>
      <c r="I383" s="163"/>
    </row>
    <row r="384" spans="7:9" ht="12.75">
      <c r="G384" s="163"/>
      <c r="H384" s="163"/>
      <c r="I384" s="163"/>
    </row>
    <row r="385" spans="7:9" ht="12.75">
      <c r="G385" s="163"/>
      <c r="H385" s="163"/>
      <c r="I385" s="163"/>
    </row>
    <row r="386" spans="7:9" ht="12.75">
      <c r="G386" s="163"/>
      <c r="H386" s="163"/>
      <c r="I386" s="163"/>
    </row>
    <row r="387" spans="7:9" ht="12.75">
      <c r="G387" s="163"/>
      <c r="H387" s="163"/>
      <c r="I387" s="163"/>
    </row>
    <row r="388" spans="7:9" ht="12.75">
      <c r="G388" s="163"/>
      <c r="H388" s="163"/>
      <c r="I388" s="163"/>
    </row>
    <row r="389" spans="7:9" ht="12.75">
      <c r="G389" s="163"/>
      <c r="H389" s="163"/>
      <c r="I389" s="163"/>
    </row>
    <row r="390" spans="7:9" ht="12.75">
      <c r="G390" s="163"/>
      <c r="H390" s="163"/>
      <c r="I390" s="163"/>
    </row>
    <row r="391" spans="7:9" ht="12.75">
      <c r="G391" s="163"/>
      <c r="H391" s="163"/>
      <c r="I391" s="163"/>
    </row>
    <row r="392" spans="7:9" ht="12.75">
      <c r="G392" s="163"/>
      <c r="H392" s="163"/>
      <c r="I392" s="163"/>
    </row>
    <row r="393" spans="7:9" ht="12.75">
      <c r="G393" s="163"/>
      <c r="H393" s="163"/>
      <c r="I393" s="163"/>
    </row>
    <row r="394" spans="7:9" ht="12.75">
      <c r="G394" s="163"/>
      <c r="H394" s="163"/>
      <c r="I394" s="163"/>
    </row>
    <row r="395" spans="7:9" ht="12.75">
      <c r="G395" s="163"/>
      <c r="H395" s="163"/>
      <c r="I395" s="163"/>
    </row>
    <row r="396" spans="7:9" ht="12.75">
      <c r="G396" s="163"/>
      <c r="H396" s="163"/>
      <c r="I396" s="163"/>
    </row>
    <row r="397" spans="7:9" ht="12.75">
      <c r="G397" s="163"/>
      <c r="H397" s="163"/>
      <c r="I397" s="163"/>
    </row>
    <row r="398" spans="7:9" ht="12.75">
      <c r="G398" s="163"/>
      <c r="H398" s="163"/>
      <c r="I398" s="163"/>
    </row>
    <row r="399" spans="7:9" ht="12.75">
      <c r="G399" s="163"/>
      <c r="H399" s="163"/>
      <c r="I399" s="163"/>
    </row>
    <row r="400" spans="7:9" ht="12.75">
      <c r="G400" s="163"/>
      <c r="H400" s="163"/>
      <c r="I400" s="163"/>
    </row>
    <row r="401" spans="7:9" ht="12.75">
      <c r="G401" s="163"/>
      <c r="H401" s="163"/>
      <c r="I401" s="163"/>
    </row>
    <row r="402" spans="7:9" ht="12.75">
      <c r="G402" s="163"/>
      <c r="H402" s="163"/>
      <c r="I402" s="163"/>
    </row>
    <row r="403" spans="7:9" ht="12.75">
      <c r="G403" s="163"/>
      <c r="H403" s="163"/>
      <c r="I403" s="163"/>
    </row>
    <row r="404" spans="7:9" ht="12.75">
      <c r="G404" s="163"/>
      <c r="H404" s="163"/>
      <c r="I404" s="163"/>
    </row>
    <row r="405" spans="7:9" ht="12.75">
      <c r="G405" s="163"/>
      <c r="H405" s="163"/>
      <c r="I405" s="163"/>
    </row>
    <row r="406" spans="7:9" ht="12.75">
      <c r="G406" s="163"/>
      <c r="H406" s="163"/>
      <c r="I406" s="163"/>
    </row>
    <row r="407" spans="7:9" ht="12.75">
      <c r="G407" s="163"/>
      <c r="H407" s="163"/>
      <c r="I407" s="163"/>
    </row>
    <row r="408" spans="7:9" ht="12.75">
      <c r="G408" s="163"/>
      <c r="H408" s="163"/>
      <c r="I408" s="163"/>
    </row>
    <row r="409" spans="7:9" ht="12.75">
      <c r="G409" s="163"/>
      <c r="H409" s="163"/>
      <c r="I409" s="163"/>
    </row>
    <row r="410" spans="7:9" ht="12.75">
      <c r="G410" s="163"/>
      <c r="H410" s="163"/>
      <c r="I410" s="163"/>
    </row>
    <row r="411" spans="7:9" ht="12.75">
      <c r="G411" s="163"/>
      <c r="H411" s="163"/>
      <c r="I411" s="163"/>
    </row>
    <row r="412" spans="7:9" ht="12.75">
      <c r="G412" s="163"/>
      <c r="H412" s="163"/>
      <c r="I412" s="163"/>
    </row>
    <row r="413" spans="7:9" ht="12.75">
      <c r="G413" s="163"/>
      <c r="H413" s="163"/>
      <c r="I413" s="163"/>
    </row>
    <row r="414" spans="7:9" ht="12.75">
      <c r="G414" s="163"/>
      <c r="H414" s="163"/>
      <c r="I414" s="163"/>
    </row>
    <row r="415" spans="7:9" ht="12.75">
      <c r="G415" s="163"/>
      <c r="H415" s="163"/>
      <c r="I415" s="163"/>
    </row>
    <row r="416" spans="7:9" ht="12.75">
      <c r="G416" s="163"/>
      <c r="H416" s="163"/>
      <c r="I416" s="163"/>
    </row>
    <row r="417" spans="7:9" ht="12.75">
      <c r="G417" s="163"/>
      <c r="H417" s="163"/>
      <c r="I417" s="163"/>
    </row>
    <row r="418" spans="7:9" ht="12.75">
      <c r="G418" s="163"/>
      <c r="H418" s="163"/>
      <c r="I418" s="163"/>
    </row>
    <row r="419" spans="7:9" ht="12.75">
      <c r="G419" s="163"/>
      <c r="H419" s="163"/>
      <c r="I419" s="163"/>
    </row>
    <row r="420" spans="7:9" ht="12.75">
      <c r="G420" s="163"/>
      <c r="H420" s="163"/>
      <c r="I420" s="163"/>
    </row>
    <row r="421" spans="7:9" ht="12.75">
      <c r="G421" s="163"/>
      <c r="H421" s="163"/>
      <c r="I421" s="163"/>
    </row>
    <row r="422" spans="7:9" ht="12.75">
      <c r="G422" s="163"/>
      <c r="H422" s="163"/>
      <c r="I422" s="163"/>
    </row>
    <row r="423" spans="7:9" ht="12.75">
      <c r="G423" s="163"/>
      <c r="H423" s="163"/>
      <c r="I423" s="163"/>
    </row>
    <row r="424" spans="7:9" ht="12.75">
      <c r="G424" s="163"/>
      <c r="H424" s="163"/>
      <c r="I424" s="163"/>
    </row>
    <row r="425" spans="7:9" ht="12.75">
      <c r="G425" s="163"/>
      <c r="H425" s="163"/>
      <c r="I425" s="163"/>
    </row>
    <row r="426" spans="7:9" ht="12.75">
      <c r="G426" s="163"/>
      <c r="H426" s="163"/>
      <c r="I426" s="163"/>
    </row>
    <row r="427" spans="7:9" ht="12.75">
      <c r="G427" s="163"/>
      <c r="H427" s="163"/>
      <c r="I427" s="163"/>
    </row>
    <row r="428" spans="7:9" ht="12.75">
      <c r="G428" s="163"/>
      <c r="H428" s="163"/>
      <c r="I428" s="163"/>
    </row>
    <row r="429" spans="7:9" ht="12.75">
      <c r="G429" s="163"/>
      <c r="H429" s="163"/>
      <c r="I429" s="163"/>
    </row>
    <row r="430" spans="7:9" ht="12.75">
      <c r="G430" s="163"/>
      <c r="H430" s="163"/>
      <c r="I430" s="163"/>
    </row>
    <row r="431" spans="7:9" ht="12.75">
      <c r="G431" s="163"/>
      <c r="H431" s="163"/>
      <c r="I431" s="163"/>
    </row>
    <row r="432" spans="7:9" ht="12.75">
      <c r="G432" s="163"/>
      <c r="H432" s="163"/>
      <c r="I432" s="163"/>
    </row>
    <row r="433" spans="7:9" ht="12.75">
      <c r="G433" s="163"/>
      <c r="H433" s="163"/>
      <c r="I433" s="163"/>
    </row>
    <row r="434" spans="7:9" ht="12.75">
      <c r="G434" s="163"/>
      <c r="H434" s="163"/>
      <c r="I434" s="163"/>
    </row>
    <row r="435" spans="7:9" ht="12.75">
      <c r="G435" s="163"/>
      <c r="H435" s="163"/>
      <c r="I435" s="163"/>
    </row>
    <row r="436" spans="7:9" ht="12.75">
      <c r="G436" s="163"/>
      <c r="H436" s="163"/>
      <c r="I436" s="163"/>
    </row>
    <row r="437" spans="7:9" ht="12.75">
      <c r="G437" s="163"/>
      <c r="H437" s="163"/>
      <c r="I437" s="163"/>
    </row>
    <row r="438" spans="7:9" ht="12.75">
      <c r="G438" s="163"/>
      <c r="H438" s="163"/>
      <c r="I438" s="163"/>
    </row>
    <row r="439" spans="7:9" ht="12.75">
      <c r="G439" s="163"/>
      <c r="H439" s="163"/>
      <c r="I439" s="163"/>
    </row>
    <row r="440" spans="7:9" ht="12.75">
      <c r="G440" s="163"/>
      <c r="H440" s="163"/>
      <c r="I440" s="163"/>
    </row>
    <row r="441" spans="7:9" ht="12.75">
      <c r="G441" s="163"/>
      <c r="H441" s="163"/>
      <c r="I441" s="163"/>
    </row>
    <row r="442" spans="7:9" ht="12.75">
      <c r="G442" s="163"/>
      <c r="H442" s="163"/>
      <c r="I442" s="163"/>
    </row>
    <row r="443" spans="7:9" ht="12.75">
      <c r="G443" s="163"/>
      <c r="H443" s="163"/>
      <c r="I443" s="163"/>
    </row>
    <row r="444" spans="7:9" ht="12.75">
      <c r="G444" s="163"/>
      <c r="H444" s="163"/>
      <c r="I444" s="163"/>
    </row>
    <row r="445" spans="7:9" ht="12.75">
      <c r="G445" s="163"/>
      <c r="H445" s="163"/>
      <c r="I445" s="163"/>
    </row>
    <row r="446" spans="7:9" ht="12.75">
      <c r="G446" s="163"/>
      <c r="H446" s="163"/>
      <c r="I446" s="163"/>
    </row>
    <row r="447" spans="7:9" ht="12.75">
      <c r="G447" s="163"/>
      <c r="H447" s="163"/>
      <c r="I447" s="163"/>
    </row>
    <row r="448" spans="7:9" ht="12.75">
      <c r="G448" s="163"/>
      <c r="H448" s="163"/>
      <c r="I448" s="163"/>
    </row>
    <row r="449" spans="7:9" ht="12.75">
      <c r="G449" s="163"/>
      <c r="H449" s="163"/>
      <c r="I449" s="163"/>
    </row>
    <row r="450" spans="7:9" ht="12.75">
      <c r="G450" s="163"/>
      <c r="H450" s="163"/>
      <c r="I450" s="163"/>
    </row>
    <row r="451" spans="7:9" ht="12.75">
      <c r="G451" s="163"/>
      <c r="H451" s="163"/>
      <c r="I451" s="163"/>
    </row>
    <row r="452" spans="7:9" ht="12.75">
      <c r="G452" s="163"/>
      <c r="H452" s="163"/>
      <c r="I452" s="163"/>
    </row>
    <row r="453" spans="7:9" ht="12.75">
      <c r="G453" s="163"/>
      <c r="H453" s="163"/>
      <c r="I453" s="163"/>
    </row>
    <row r="454" spans="7:9" ht="12.75">
      <c r="G454" s="163"/>
      <c r="H454" s="163"/>
      <c r="I454" s="163"/>
    </row>
    <row r="455" spans="7:9" ht="12.75">
      <c r="G455" s="163"/>
      <c r="H455" s="163"/>
      <c r="I455" s="163"/>
    </row>
    <row r="456" spans="7:9" ht="12.75">
      <c r="G456" s="163"/>
      <c r="H456" s="163"/>
      <c r="I456" s="163"/>
    </row>
    <row r="457" spans="7:9" ht="12.75">
      <c r="G457" s="163"/>
      <c r="H457" s="163"/>
      <c r="I457" s="163"/>
    </row>
    <row r="458" spans="7:9" ht="12.75">
      <c r="G458" s="163"/>
      <c r="H458" s="163"/>
      <c r="I458" s="163"/>
    </row>
    <row r="459" spans="7:9" ht="12.75">
      <c r="G459" s="163"/>
      <c r="H459" s="163"/>
      <c r="I459" s="163"/>
    </row>
    <row r="460" spans="7:9" ht="12.75">
      <c r="G460" s="163"/>
      <c r="H460" s="163"/>
      <c r="I460" s="163"/>
    </row>
    <row r="461" spans="7:9" ht="12.75">
      <c r="G461" s="163"/>
      <c r="H461" s="163"/>
      <c r="I461" s="163"/>
    </row>
    <row r="462" spans="7:9" ht="12.75">
      <c r="G462" s="163"/>
      <c r="H462" s="163"/>
      <c r="I462" s="163"/>
    </row>
    <row r="463" spans="7:9" ht="12.75">
      <c r="G463" s="163"/>
      <c r="H463" s="163"/>
      <c r="I463" s="163"/>
    </row>
    <row r="464" spans="7:9" ht="12.75">
      <c r="G464" s="163"/>
      <c r="H464" s="163"/>
      <c r="I464" s="163"/>
    </row>
    <row r="465" spans="7:9" ht="12.75">
      <c r="G465" s="163"/>
      <c r="H465" s="163"/>
      <c r="I465" s="163"/>
    </row>
    <row r="466" spans="7:9" ht="12.75">
      <c r="G466" s="163"/>
      <c r="H466" s="163"/>
      <c r="I466" s="163"/>
    </row>
    <row r="467" spans="7:9" ht="12.75">
      <c r="G467" s="163"/>
      <c r="H467" s="163"/>
      <c r="I467" s="163"/>
    </row>
    <row r="468" spans="7:9" ht="12.75">
      <c r="G468" s="163"/>
      <c r="H468" s="163"/>
      <c r="I468" s="163"/>
    </row>
    <row r="469" spans="7:9" ht="12.75">
      <c r="G469" s="163"/>
      <c r="H469" s="163"/>
      <c r="I469" s="163"/>
    </row>
    <row r="470" spans="7:9" ht="12.75">
      <c r="G470" s="163"/>
      <c r="H470" s="163"/>
      <c r="I470" s="163"/>
    </row>
    <row r="471" spans="7:9" ht="12.75">
      <c r="G471" s="163"/>
      <c r="H471" s="163"/>
      <c r="I471" s="163"/>
    </row>
    <row r="472" spans="7:9" ht="12.75">
      <c r="G472" s="163"/>
      <c r="H472" s="163"/>
      <c r="I472" s="163"/>
    </row>
    <row r="473" spans="7:9" ht="12.75">
      <c r="G473" s="163"/>
      <c r="H473" s="163"/>
      <c r="I473" s="163"/>
    </row>
    <row r="474" spans="7:9" ht="12.75">
      <c r="G474" s="163"/>
      <c r="H474" s="163"/>
      <c r="I474" s="163"/>
    </row>
    <row r="475" spans="7:9" ht="12.75">
      <c r="G475" s="163"/>
      <c r="H475" s="163"/>
      <c r="I475" s="163"/>
    </row>
    <row r="476" spans="7:9" ht="12.75">
      <c r="G476" s="163"/>
      <c r="H476" s="163"/>
      <c r="I476" s="163"/>
    </row>
    <row r="477" spans="7:9" ht="12.75">
      <c r="G477" s="163"/>
      <c r="H477" s="163"/>
      <c r="I477" s="163"/>
    </row>
    <row r="478" spans="7:9" ht="12.75">
      <c r="G478" s="163"/>
      <c r="H478" s="163"/>
      <c r="I478" s="163"/>
    </row>
    <row r="479" spans="7:9" ht="12.75">
      <c r="G479" s="163"/>
      <c r="H479" s="163"/>
      <c r="I479" s="163"/>
    </row>
    <row r="480" spans="7:9" ht="12.75">
      <c r="G480" s="163"/>
      <c r="H480" s="163"/>
      <c r="I480" s="163"/>
    </row>
    <row r="481" spans="7:9" ht="12.75">
      <c r="G481" s="163"/>
      <c r="H481" s="163"/>
      <c r="I481" s="163"/>
    </row>
    <row r="482" spans="7:9" ht="12.75">
      <c r="G482" s="163"/>
      <c r="H482" s="163"/>
      <c r="I482" s="163"/>
    </row>
    <row r="483" spans="7:9" ht="12.75">
      <c r="G483" s="163"/>
      <c r="H483" s="163"/>
      <c r="I483" s="163"/>
    </row>
    <row r="484" spans="7:9" ht="12.75">
      <c r="G484" s="163"/>
      <c r="H484" s="163"/>
      <c r="I484" s="163"/>
    </row>
    <row r="485" spans="7:9" ht="12.75">
      <c r="G485" s="163"/>
      <c r="H485" s="163"/>
      <c r="I485" s="163"/>
    </row>
    <row r="486" spans="7:9" ht="12.75">
      <c r="G486" s="163"/>
      <c r="H486" s="163"/>
      <c r="I486" s="163"/>
    </row>
    <row r="487" spans="7:9" ht="12.75">
      <c r="G487" s="163"/>
      <c r="H487" s="163"/>
      <c r="I487" s="163"/>
    </row>
    <row r="488" spans="7:9" ht="12.75">
      <c r="G488" s="163"/>
      <c r="H488" s="163"/>
      <c r="I488" s="163"/>
    </row>
    <row r="489" spans="7:9" ht="12.75">
      <c r="G489" s="163"/>
      <c r="H489" s="163"/>
      <c r="I489" s="163"/>
    </row>
    <row r="490" spans="7:9" ht="12.75">
      <c r="G490" s="163"/>
      <c r="H490" s="163"/>
      <c r="I490" s="163"/>
    </row>
    <row r="491" spans="7:9" ht="12.75">
      <c r="G491" s="163"/>
      <c r="H491" s="163"/>
      <c r="I491" s="163"/>
    </row>
    <row r="492" spans="7:9" ht="12.75">
      <c r="G492" s="163"/>
      <c r="H492" s="163"/>
      <c r="I492" s="163"/>
    </row>
    <row r="493" spans="7:9" ht="12.75">
      <c r="G493" s="163"/>
      <c r="H493" s="163"/>
      <c r="I493" s="163"/>
    </row>
    <row r="494" spans="7:9" ht="12.75">
      <c r="G494" s="163"/>
      <c r="H494" s="163"/>
      <c r="I494" s="163"/>
    </row>
    <row r="495" spans="7:9" ht="12.75">
      <c r="G495" s="163"/>
      <c r="H495" s="163"/>
      <c r="I495" s="163"/>
    </row>
    <row r="496" spans="7:9" ht="12.75">
      <c r="G496" s="163"/>
      <c r="H496" s="163"/>
      <c r="I496" s="163"/>
    </row>
    <row r="497" spans="7:9" ht="12.75">
      <c r="G497" s="163"/>
      <c r="H497" s="163"/>
      <c r="I497" s="163"/>
    </row>
    <row r="498" spans="7:9" ht="12.75">
      <c r="G498" s="163"/>
      <c r="H498" s="163"/>
      <c r="I498" s="163"/>
    </row>
    <row r="499" spans="7:9" ht="12.75">
      <c r="G499" s="163"/>
      <c r="H499" s="163"/>
      <c r="I499" s="163"/>
    </row>
    <row r="500" spans="7:9" ht="12.75">
      <c r="G500" s="163"/>
      <c r="H500" s="163"/>
      <c r="I500" s="163"/>
    </row>
    <row r="501" spans="7:9" ht="12.75">
      <c r="G501" s="163"/>
      <c r="H501" s="163"/>
      <c r="I501" s="163"/>
    </row>
    <row r="502" spans="7:9" ht="12.75">
      <c r="G502" s="163"/>
      <c r="H502" s="163"/>
      <c r="I502" s="163"/>
    </row>
    <row r="503" spans="7:9" ht="12.75">
      <c r="G503" s="163"/>
      <c r="H503" s="163"/>
      <c r="I503" s="163"/>
    </row>
    <row r="504" spans="7:9" ht="12.75">
      <c r="G504" s="163"/>
      <c r="H504" s="163"/>
      <c r="I504" s="163"/>
    </row>
    <row r="505" spans="7:9" ht="12.75">
      <c r="G505" s="163"/>
      <c r="H505" s="163"/>
      <c r="I505" s="163"/>
    </row>
    <row r="506" spans="7:9" ht="12.75">
      <c r="G506" s="163"/>
      <c r="H506" s="163"/>
      <c r="I506" s="163"/>
    </row>
    <row r="507" spans="7:9" ht="12.75">
      <c r="G507" s="163"/>
      <c r="H507" s="163"/>
      <c r="I507" s="163"/>
    </row>
    <row r="508" spans="7:9" ht="12.75">
      <c r="G508" s="163"/>
      <c r="H508" s="163"/>
      <c r="I508" s="163"/>
    </row>
    <row r="509" spans="7:9" ht="12.75">
      <c r="G509" s="163"/>
      <c r="H509" s="163"/>
      <c r="I509" s="163"/>
    </row>
    <row r="510" spans="7:9" ht="12.75">
      <c r="G510" s="163"/>
      <c r="H510" s="163"/>
      <c r="I510" s="163"/>
    </row>
    <row r="511" spans="7:9" ht="12.75">
      <c r="G511" s="163"/>
      <c r="H511" s="163"/>
      <c r="I511" s="163"/>
    </row>
    <row r="512" spans="7:9" ht="12.75">
      <c r="G512" s="163"/>
      <c r="H512" s="163"/>
      <c r="I512" s="163"/>
    </row>
    <row r="513" spans="7:9" ht="12.75">
      <c r="G513" s="163"/>
      <c r="H513" s="163"/>
      <c r="I513" s="163"/>
    </row>
    <row r="514" spans="7:9" ht="12.75">
      <c r="G514" s="163"/>
      <c r="H514" s="163"/>
      <c r="I514" s="163"/>
    </row>
    <row r="515" spans="7:9" ht="12.75">
      <c r="G515" s="163"/>
      <c r="H515" s="163"/>
      <c r="I515" s="163"/>
    </row>
    <row r="516" spans="7:9" ht="12.75">
      <c r="G516" s="163"/>
      <c r="H516" s="163"/>
      <c r="I516" s="163"/>
    </row>
    <row r="517" spans="7:9" ht="12.75">
      <c r="G517" s="163"/>
      <c r="H517" s="163"/>
      <c r="I517" s="163"/>
    </row>
    <row r="518" spans="7:9" ht="12.75">
      <c r="G518" s="163"/>
      <c r="H518" s="163"/>
      <c r="I518" s="163"/>
    </row>
    <row r="519" spans="7:9" ht="12.75">
      <c r="G519" s="163"/>
      <c r="H519" s="163"/>
      <c r="I519" s="163"/>
    </row>
    <row r="520" spans="7:9" ht="12.75">
      <c r="G520" s="163"/>
      <c r="H520" s="163"/>
      <c r="I520" s="163"/>
    </row>
    <row r="521" spans="7:9" ht="12.75">
      <c r="G521" s="163"/>
      <c r="H521" s="163"/>
      <c r="I521" s="163"/>
    </row>
    <row r="522" spans="7:9" ht="12.75">
      <c r="G522" s="163"/>
      <c r="H522" s="163"/>
      <c r="I522" s="163"/>
    </row>
    <row r="523" spans="7:9" ht="12.75">
      <c r="G523" s="163"/>
      <c r="H523" s="163"/>
      <c r="I523" s="163"/>
    </row>
    <row r="524" spans="7:9" ht="12.75">
      <c r="G524" s="163"/>
      <c r="H524" s="163"/>
      <c r="I524" s="163"/>
    </row>
    <row r="525" spans="7:9" ht="12.75">
      <c r="G525" s="163"/>
      <c r="H525" s="163"/>
      <c r="I525" s="163"/>
    </row>
    <row r="526" spans="7:9" ht="12.75">
      <c r="G526" s="163"/>
      <c r="H526" s="163"/>
      <c r="I526" s="163"/>
    </row>
    <row r="527" spans="7:9" ht="12.75">
      <c r="G527" s="163"/>
      <c r="H527" s="163"/>
      <c r="I527" s="163"/>
    </row>
    <row r="528" spans="7:9" ht="12.75">
      <c r="G528" s="163"/>
      <c r="H528" s="163"/>
      <c r="I528" s="163"/>
    </row>
    <row r="529" spans="7:9" ht="12.75">
      <c r="G529" s="163"/>
      <c r="H529" s="163"/>
      <c r="I529" s="163"/>
    </row>
    <row r="530" spans="7:9" ht="12.75">
      <c r="G530" s="163"/>
      <c r="H530" s="163"/>
      <c r="I530" s="163"/>
    </row>
    <row r="531" spans="7:9" ht="12.75">
      <c r="G531" s="163"/>
      <c r="H531" s="163"/>
      <c r="I531" s="163"/>
    </row>
    <row r="532" spans="7:9" ht="12.75">
      <c r="G532" s="163"/>
      <c r="H532" s="163"/>
      <c r="I532" s="163"/>
    </row>
    <row r="533" spans="7:9" ht="12.75">
      <c r="G533" s="163"/>
      <c r="H533" s="163"/>
      <c r="I533" s="163"/>
    </row>
    <row r="534" spans="7:9" ht="12.75">
      <c r="G534" s="163"/>
      <c r="H534" s="163"/>
      <c r="I534" s="163"/>
    </row>
    <row r="535" spans="7:9" ht="12.75">
      <c r="G535" s="163"/>
      <c r="H535" s="163"/>
      <c r="I535" s="163"/>
    </row>
    <row r="536" spans="7:9" ht="12.75">
      <c r="G536" s="163"/>
      <c r="H536" s="163"/>
      <c r="I536" s="163"/>
    </row>
    <row r="537" spans="7:9" ht="12.75">
      <c r="G537" s="163"/>
      <c r="H537" s="163"/>
      <c r="I537" s="163"/>
    </row>
    <row r="538" spans="7:9" ht="12.75">
      <c r="G538" s="163"/>
      <c r="H538" s="163"/>
      <c r="I538" s="163"/>
    </row>
    <row r="539" spans="7:9" ht="12.75">
      <c r="G539" s="163"/>
      <c r="H539" s="163"/>
      <c r="I539" s="163"/>
    </row>
    <row r="540" spans="7:9" ht="12.75">
      <c r="G540" s="163"/>
      <c r="H540" s="163"/>
      <c r="I540" s="163"/>
    </row>
    <row r="541" spans="7:9" ht="12.75">
      <c r="G541" s="163"/>
      <c r="H541" s="163"/>
      <c r="I541" s="163"/>
    </row>
    <row r="542" spans="7:9" ht="12.75">
      <c r="G542" s="163"/>
      <c r="H542" s="163"/>
      <c r="I542" s="163"/>
    </row>
    <row r="543" spans="7:9" ht="12.75">
      <c r="G543" s="163"/>
      <c r="H543" s="163"/>
      <c r="I543" s="163"/>
    </row>
    <row r="544" spans="7:9" ht="12.75">
      <c r="G544" s="163"/>
      <c r="H544" s="163"/>
      <c r="I544" s="163"/>
    </row>
    <row r="545" spans="7:9" ht="12.75">
      <c r="G545" s="163"/>
      <c r="H545" s="163"/>
      <c r="I545" s="163"/>
    </row>
    <row r="546" spans="7:9" ht="12.75">
      <c r="G546" s="163"/>
      <c r="H546" s="163"/>
      <c r="I546" s="163"/>
    </row>
    <row r="547" spans="7:9" ht="12.75">
      <c r="G547" s="163"/>
      <c r="H547" s="163"/>
      <c r="I547" s="163"/>
    </row>
    <row r="548" spans="7:9" ht="12.75">
      <c r="G548" s="163"/>
      <c r="H548" s="163"/>
      <c r="I548" s="163"/>
    </row>
    <row r="549" spans="7:9" ht="12.75">
      <c r="G549" s="163"/>
      <c r="H549" s="163"/>
      <c r="I549" s="163"/>
    </row>
    <row r="550" spans="7:9" ht="12.75">
      <c r="G550" s="163"/>
      <c r="H550" s="163"/>
      <c r="I550" s="163"/>
    </row>
    <row r="551" spans="7:9" ht="12.75">
      <c r="G551" s="163"/>
      <c r="H551" s="163"/>
      <c r="I551" s="163"/>
    </row>
    <row r="552" spans="7:9" ht="12.75">
      <c r="G552" s="163"/>
      <c r="H552" s="163"/>
      <c r="I552" s="163"/>
    </row>
    <row r="553" spans="7:9" ht="12.75">
      <c r="G553" s="163"/>
      <c r="H553" s="163"/>
      <c r="I553" s="163"/>
    </row>
    <row r="554" spans="7:9" ht="12.75">
      <c r="G554" s="163"/>
      <c r="H554" s="163"/>
      <c r="I554" s="163"/>
    </row>
    <row r="555" spans="7:9" ht="12.75">
      <c r="G555" s="163"/>
      <c r="H555" s="163"/>
      <c r="I555" s="163"/>
    </row>
    <row r="556" spans="7:9" ht="12.75">
      <c r="G556" s="163"/>
      <c r="H556" s="163"/>
      <c r="I556" s="163"/>
    </row>
    <row r="557" spans="7:9" ht="12.75">
      <c r="G557" s="163"/>
      <c r="H557" s="163"/>
      <c r="I557" s="163"/>
    </row>
    <row r="558" spans="7:9" ht="12.75">
      <c r="G558" s="163"/>
      <c r="H558" s="163"/>
      <c r="I558" s="163"/>
    </row>
    <row r="559" spans="7:9" ht="12.75">
      <c r="G559" s="163"/>
      <c r="H559" s="163"/>
      <c r="I559" s="163"/>
    </row>
    <row r="560" spans="7:9" ht="12.75">
      <c r="G560" s="163"/>
      <c r="H560" s="163"/>
      <c r="I560" s="163"/>
    </row>
    <row r="561" spans="7:9" ht="12.75">
      <c r="G561" s="163"/>
      <c r="H561" s="163"/>
      <c r="I561" s="163"/>
    </row>
    <row r="562" spans="7:9" ht="12.75">
      <c r="G562" s="163"/>
      <c r="H562" s="163"/>
      <c r="I562" s="163"/>
    </row>
    <row r="563" spans="7:9" ht="12.75">
      <c r="G563" s="163"/>
      <c r="H563" s="163"/>
      <c r="I563" s="163"/>
    </row>
    <row r="564" spans="7:9" ht="12.75">
      <c r="G564" s="163"/>
      <c r="H564" s="163"/>
      <c r="I564" s="163"/>
    </row>
    <row r="565" spans="7:9" ht="12.75">
      <c r="G565" s="163"/>
      <c r="H565" s="163"/>
      <c r="I565" s="163"/>
    </row>
    <row r="566" spans="7:9" ht="12.75">
      <c r="G566" s="163"/>
      <c r="H566" s="163"/>
      <c r="I566" s="163"/>
    </row>
    <row r="567" spans="7:9" ht="12.75">
      <c r="G567" s="163"/>
      <c r="H567" s="163"/>
      <c r="I567" s="163"/>
    </row>
    <row r="568" spans="7:9" ht="12.75">
      <c r="G568" s="163"/>
      <c r="H568" s="163"/>
      <c r="I568" s="163"/>
    </row>
    <row r="569" spans="7:9" ht="12.75">
      <c r="G569" s="163"/>
      <c r="H569" s="163"/>
      <c r="I569" s="163"/>
    </row>
    <row r="570" spans="7:9" ht="12.75">
      <c r="G570" s="163"/>
      <c r="H570" s="163"/>
      <c r="I570" s="163"/>
    </row>
    <row r="571" spans="7:9" ht="12.75">
      <c r="G571" s="163"/>
      <c r="H571" s="163"/>
      <c r="I571" s="163"/>
    </row>
    <row r="572" spans="7:9" ht="12.75">
      <c r="G572" s="163"/>
      <c r="H572" s="163"/>
      <c r="I572" s="163"/>
    </row>
    <row r="573" spans="7:9" ht="12.75">
      <c r="G573" s="163"/>
      <c r="H573" s="163"/>
      <c r="I573" s="163"/>
    </row>
    <row r="574" spans="7:9" ht="12.75">
      <c r="G574" s="163"/>
      <c r="H574" s="163"/>
      <c r="I574" s="163"/>
    </row>
    <row r="575" spans="7:9" ht="12.75">
      <c r="G575" s="163"/>
      <c r="H575" s="163"/>
      <c r="I575" s="163"/>
    </row>
    <row r="576" spans="7:9" ht="12.75">
      <c r="G576" s="163"/>
      <c r="H576" s="163"/>
      <c r="I576" s="163"/>
    </row>
    <row r="577" spans="7:9" ht="12.75">
      <c r="G577" s="163"/>
      <c r="H577" s="163"/>
      <c r="I577" s="163"/>
    </row>
    <row r="578" spans="7:9" ht="12.75">
      <c r="G578" s="163"/>
      <c r="H578" s="163"/>
      <c r="I578" s="163"/>
    </row>
    <row r="579" spans="7:9" ht="12.75">
      <c r="G579" s="163"/>
      <c r="H579" s="163"/>
      <c r="I579" s="163"/>
    </row>
    <row r="580" spans="7:9" ht="12.75">
      <c r="G580" s="163"/>
      <c r="H580" s="163"/>
      <c r="I580" s="163"/>
    </row>
    <row r="581" spans="7:9" ht="12.75">
      <c r="G581" s="163"/>
      <c r="H581" s="163"/>
      <c r="I581" s="163"/>
    </row>
    <row r="582" spans="7:9" ht="12.75">
      <c r="G582" s="163"/>
      <c r="H582" s="163"/>
      <c r="I582" s="163"/>
    </row>
    <row r="583" spans="7:9" ht="12.75">
      <c r="G583" s="163"/>
      <c r="H583" s="163"/>
      <c r="I583" s="163"/>
    </row>
    <row r="584" spans="7:9" ht="12.75">
      <c r="G584" s="163"/>
      <c r="H584" s="163"/>
      <c r="I584" s="163"/>
    </row>
    <row r="585" spans="7:9" ht="12.75">
      <c r="G585" s="163"/>
      <c r="H585" s="163"/>
      <c r="I585" s="163"/>
    </row>
    <row r="586" spans="7:9" ht="12.75">
      <c r="G586" s="163"/>
      <c r="H586" s="163"/>
      <c r="I586" s="163"/>
    </row>
    <row r="587" spans="7:9" ht="12.75">
      <c r="G587" s="163"/>
      <c r="H587" s="163"/>
      <c r="I587" s="163"/>
    </row>
    <row r="588" spans="7:9" ht="12.75">
      <c r="G588" s="163"/>
      <c r="H588" s="163"/>
      <c r="I588" s="163"/>
    </row>
    <row r="589" spans="7:9" ht="12.75">
      <c r="G589" s="163"/>
      <c r="H589" s="163"/>
      <c r="I589" s="163"/>
    </row>
    <row r="590" spans="7:9" ht="12.75">
      <c r="G590" s="163"/>
      <c r="H590" s="163"/>
      <c r="I590" s="163"/>
    </row>
    <row r="591" spans="7:9" ht="12.75">
      <c r="G591" s="163"/>
      <c r="H591" s="163"/>
      <c r="I591" s="163"/>
    </row>
    <row r="592" spans="7:9" ht="12.75">
      <c r="G592" s="163"/>
      <c r="H592" s="163"/>
      <c r="I592" s="163"/>
    </row>
    <row r="593" spans="7:9" ht="12.75">
      <c r="G593" s="163"/>
      <c r="H593" s="163"/>
      <c r="I593" s="163"/>
    </row>
    <row r="594" spans="7:9" ht="12.75">
      <c r="G594" s="163"/>
      <c r="H594" s="163"/>
      <c r="I594" s="163"/>
    </row>
    <row r="595" spans="7:9" ht="12.75">
      <c r="G595" s="163"/>
      <c r="H595" s="163"/>
      <c r="I595" s="163"/>
    </row>
    <row r="596" spans="7:9" ht="12.75">
      <c r="G596" s="163"/>
      <c r="H596" s="163"/>
      <c r="I596" s="163"/>
    </row>
    <row r="597" spans="7:9" ht="12.75">
      <c r="G597" s="163"/>
      <c r="H597" s="163"/>
      <c r="I597" s="163"/>
    </row>
    <row r="598" spans="7:9" ht="12.75">
      <c r="G598" s="163"/>
      <c r="H598" s="163"/>
      <c r="I598" s="163"/>
    </row>
    <row r="599" spans="7:9" ht="12.75">
      <c r="G599" s="163"/>
      <c r="H599" s="163"/>
      <c r="I599" s="163"/>
    </row>
    <row r="600" ht="12.75">
      <c r="G600" s="163"/>
    </row>
    <row r="601" ht="12.75">
      <c r="G601" s="163"/>
    </row>
    <row r="602" ht="12.75">
      <c r="G602" s="163"/>
    </row>
    <row r="603" ht="12.75">
      <c r="G603" s="163"/>
    </row>
    <row r="604" ht="12.75">
      <c r="G604" s="163"/>
    </row>
    <row r="605" ht="12.75">
      <c r="G605" s="163"/>
    </row>
    <row r="606" ht="12.75">
      <c r="G606" s="163"/>
    </row>
    <row r="607" ht="12.75">
      <c r="G607" s="163"/>
    </row>
    <row r="608" ht="12.75">
      <c r="G608" s="163"/>
    </row>
    <row r="609" ht="12.75">
      <c r="G609" s="163"/>
    </row>
    <row r="610" spans="1:25" s="19" customFormat="1" ht="12.75">
      <c r="A610" s="24"/>
      <c r="B610" s="24"/>
      <c r="C610" s="24"/>
      <c r="D610" s="24"/>
      <c r="E610" s="24"/>
      <c r="F610" s="24"/>
      <c r="G610" s="163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s="19" customFormat="1" ht="12.75">
      <c r="A611" s="24"/>
      <c r="B611" s="24"/>
      <c r="C611" s="24"/>
      <c r="D611" s="24"/>
      <c r="E611" s="24"/>
      <c r="F611" s="24"/>
      <c r="G611" s="163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</sheetData>
  <sheetProtection/>
  <mergeCells count="27">
    <mergeCell ref="A157:B157"/>
    <mergeCell ref="B10:F10"/>
    <mergeCell ref="B13:F13"/>
    <mergeCell ref="A127:B127"/>
    <mergeCell ref="A143:B143"/>
    <mergeCell ref="A145:B145"/>
    <mergeCell ref="A146:B146"/>
    <mergeCell ref="A159:B159"/>
    <mergeCell ref="A168:B168"/>
    <mergeCell ref="A169:B169"/>
    <mergeCell ref="A170:B170"/>
    <mergeCell ref="A171:B171"/>
    <mergeCell ref="A147:B147"/>
    <mergeCell ref="A148:B148"/>
    <mergeCell ref="A154:B154"/>
    <mergeCell ref="A155:B155"/>
    <mergeCell ref="A156:B156"/>
    <mergeCell ref="G1:H1"/>
    <mergeCell ref="A178:B178"/>
    <mergeCell ref="A179:B179"/>
    <mergeCell ref="A172:B172"/>
    <mergeCell ref="A173:B173"/>
    <mergeCell ref="A174:B174"/>
    <mergeCell ref="A175:B175"/>
    <mergeCell ref="A176:B176"/>
    <mergeCell ref="A177:B177"/>
    <mergeCell ref="A158:B158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8"/>
  <sheetViews>
    <sheetView zoomScalePageLayoutView="0" workbookViewId="0" topLeftCell="A1">
      <selection activeCell="D10" sqref="D10"/>
    </sheetView>
  </sheetViews>
  <sheetFormatPr defaultColWidth="9.00390625" defaultRowHeight="12.75"/>
  <cols>
    <col min="3" max="3" width="12.625" style="0" customWidth="1"/>
    <col min="4" max="4" width="11.625" style="0" customWidth="1"/>
    <col min="5" max="5" width="10.875" style="0" customWidth="1"/>
    <col min="6" max="6" width="13.375" style="0" customWidth="1"/>
  </cols>
  <sheetData>
    <row r="3" spans="3:7" ht="12.75">
      <c r="C3" s="115"/>
      <c r="D3" s="115"/>
      <c r="E3" s="115"/>
      <c r="F3" s="115"/>
      <c r="G3" s="115"/>
    </row>
    <row r="4" spans="3:7" ht="12.75">
      <c r="C4" s="115"/>
      <c r="D4" s="115"/>
      <c r="E4" s="115"/>
      <c r="F4" s="115"/>
      <c r="G4" s="115"/>
    </row>
    <row r="5" spans="3:7" ht="12.75">
      <c r="C5" s="115"/>
      <c r="D5" s="115"/>
      <c r="E5" s="115"/>
      <c r="F5" s="115"/>
      <c r="G5" s="115"/>
    </row>
    <row r="6" spans="3:7" ht="12.75">
      <c r="C6" s="115"/>
      <c r="D6" s="115"/>
      <c r="E6" s="115"/>
      <c r="F6" s="115"/>
      <c r="G6" s="115"/>
    </row>
    <row r="7" spans="3:7" ht="12.75">
      <c r="C7" s="115"/>
      <c r="D7" s="115"/>
      <c r="E7" s="115"/>
      <c r="F7" s="115"/>
      <c r="G7" s="115"/>
    </row>
    <row r="8" spans="3:7" ht="12.75">
      <c r="C8" s="115"/>
      <c r="D8" s="115"/>
      <c r="E8" s="115"/>
      <c r="F8" s="115"/>
      <c r="G8" s="11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2019-07-16T07:22:53Z</cp:lastPrinted>
  <dcterms:created xsi:type="dcterms:W3CDTF">2000-03-22T11:46:42Z</dcterms:created>
  <dcterms:modified xsi:type="dcterms:W3CDTF">2019-07-16T07:41:11Z</dcterms:modified>
  <cp:category/>
  <cp:version/>
  <cp:contentType/>
  <cp:contentStatus/>
</cp:coreProperties>
</file>